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<sst xmlns="http://schemas.openxmlformats.org/spreadsheetml/2006/main" count="101" uniqueCount="65">
  <si>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Załącznik nr 3 do Uchwały Rady Powiatu w Szczytnie  Nr XX/141/2020 z dnia 30 września 2020 roku</t>
  </si>
  <si>
    <t>Zadania inwestycyjne przewidziane do realizacji w 2020 roku</t>
  </si>
  <si>
    <t>w złotych</t>
  </si>
  <si>
    <t>Lp.</t>
  </si>
  <si>
    <t>Dział</t>
  </si>
  <si>
    <t>Rozdz.</t>
  </si>
  <si>
    <t>§</t>
  </si>
  <si>
    <t>Nazwa zadania inwestycyjnego</t>
  </si>
  <si>
    <t>Planowane wydatki inwestycyjne roczne</t>
  </si>
  <si>
    <t>Jednostka organizacyjna realizująca zadanie lub koordynująca program</t>
  </si>
  <si>
    <t>PLAN NA 2020 ROK</t>
  </si>
  <si>
    <t>ZMIANA</t>
  </si>
  <si>
    <t>PLAN PO ZMIANACH</t>
  </si>
  <si>
    <t>w tym źródła finansowania</t>
  </si>
  <si>
    <t>dochody własne</t>
  </si>
  <si>
    <t>kredyt</t>
  </si>
  <si>
    <t>środki pochodzące
z innych  źródeł</t>
  </si>
  <si>
    <t>środki wymienione
w art. 5 ust. 1 pkt 2 i 3 u.f.p.</t>
  </si>
  <si>
    <t>4</t>
  </si>
  <si>
    <t>60014</t>
  </si>
  <si>
    <t>6050</t>
  </si>
  <si>
    <t>Rozbudowa drogi powiatowej nr 1639N Brajniki-Warchały i Nr 1516N Klon-Wujaki - odszkodowania</t>
  </si>
  <si>
    <t>Starostwo Powiatowe w Szczytnie</t>
  </si>
  <si>
    <t>Remont (modernizacja) drogi powiatowej nr 1657N dr.kraj.53 - Szczytno od km 0+000 do km 2+150</t>
  </si>
  <si>
    <t>Zarząd Dróg Powiatowych w Szczytnie</t>
  </si>
  <si>
    <t>Remont (modernizacja) drogi powiatowej nr 1510N Kołodziejowy Grąd - Lipowiec od km 1+900 do km 6+100</t>
  </si>
  <si>
    <t>Przebudowa drogi powiatowej nr 1512N Wielbark - Rozogi od km 29+200 do km 29+720</t>
  </si>
  <si>
    <t>Remont (modernizacja) drogi powiatowej nr 1667N  Szczytno - Łuka od km 0+000 do km 7+800</t>
  </si>
  <si>
    <t>Remont (modernizacja) drogi powiatowej nr 1667N  Szczytno - Łuka od km 8+200 do km 17+350</t>
  </si>
  <si>
    <t>Przebudowa drogi powiatowej nr 1572N odc.Baranowo - gr. Woj.. (Opaleniec) etap II</t>
  </si>
  <si>
    <t>Remont (modernizacja) drogi powiatowej nr 1496N Dźwierzuty - Świętajno od km 16+376 do km 22+350</t>
  </si>
  <si>
    <t>Remont (modernizacja) drogi powiatowej nr1663N  Szczytno - Zabiele od km 2+100 do km 12+350</t>
  </si>
  <si>
    <t>Opracowanie dokumentacji projektowej rozbudowy drogi powiatowej nr 1639N Witowo-Warchały</t>
  </si>
  <si>
    <t>6610</t>
  </si>
  <si>
    <t>Przebudowa z rozbudową drogi powiatowej nr 1504N na odcinku od pasa drogi krajowej nr 53 - Świętajno - Kolonia od km 4+400 do km 6+184</t>
  </si>
  <si>
    <t>Starostwo Powiatowe w Szczytnie-dotacja do realizacji przez Gminę Świętajno</t>
  </si>
  <si>
    <t>63003</t>
  </si>
  <si>
    <t>6058(9)</t>
  </si>
  <si>
    <t>Rozwój turystyki transgranicznej w Powiecie Szczycieńskim i Rejonie Swietłogorskim (Budowa ścieżki rowerowej na obszarze nieczynnej linii kolejowej Szczytno – Biskupiec - na terenie Gminy Dźwierzuty)</t>
  </si>
  <si>
    <t>80115</t>
  </si>
  <si>
    <t>6060</t>
  </si>
  <si>
    <t xml:space="preserve">Zakup urządzenia naukowego - Kołyska Newtona na potrzeby doposażenia mini parku naukowego przez Zespołem Szkół Nr 2 w Szczytnie </t>
  </si>
  <si>
    <t>Zespół Szkół Nr 2 w Szczytnie</t>
  </si>
  <si>
    <t>85111</t>
  </si>
  <si>
    <t xml:space="preserve">Rozbudowa Szpitala Powiatowego w Szczytnie przy ulicy Skłodowskiej 12 wraz z dokumentacją </t>
  </si>
  <si>
    <t>6220</t>
  </si>
  <si>
    <t>Zakup sprzętu medycznego, w tym.: respiratory, zestawy do trudnej intubacji, urządzenia USG, pompy infuzyjne, urządzenia do dekontaminacji, itd..- dotacje dla ZOZ w Szczytnie</t>
  </si>
  <si>
    <t>Starostwo Powiatowe w Szczytnie-dotacja do realizacji dla ZOZ w Szczytnie</t>
  </si>
  <si>
    <t>85202</t>
  </si>
  <si>
    <t>Zakup samochodu dostawczego do przewozu osób niepełnosprawnych</t>
  </si>
  <si>
    <t>Dom Pomocy Społecznej w Szczytnie</t>
  </si>
  <si>
    <t>85203</t>
  </si>
  <si>
    <t>Remont i przebudowa budynku ŚDS w Szczytnie Filii w Piasutnie</t>
  </si>
  <si>
    <t>Środowiskowy Dom Samopomocy w Szczytnie</t>
  </si>
  <si>
    <t>85406</t>
  </si>
  <si>
    <t>Zakup systemu C-Eye dla Specjalnego Ośrodka Szkolno-Wychowawczego</t>
  </si>
  <si>
    <t>Specjalny Ośrodek Szkolno-Wychowawczy w Szczytnie</t>
  </si>
  <si>
    <t>85407</t>
  </si>
  <si>
    <t>Zakup narzędzia diagnostycznego ADOS-2 dla Poradnii Psychologiczno-Pedagogicznej</t>
  </si>
  <si>
    <t>Poradnia Psychologiczno-Pedagogiczna w Szczytnie</t>
  </si>
  <si>
    <t>85510</t>
  </si>
  <si>
    <t>Renowacja zabytkowych drzwi i wejścia do Domu dla Dzieci Nr 1 w Pasymiu</t>
  </si>
  <si>
    <t>Centrum Ekonomiczno-Administracyjne Domów dla Dzieci w Pasymiu</t>
  </si>
  <si>
    <t>Ogółem</t>
  </si>
  <si>
    <t>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</si>
</sst>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\ _z_ł"/>
  </numFmts>
  <fonts count="16">
    <font>
      <sz val="10"/>
      <name val="Arial CE"/>
      <family val="0"/>
    </font>
    <font>
      <sz val="10"/>
      <name val="Arial"/>
      <family val="0"/>
    </font>
    <font>
      <sz val="6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i/>
      <sz val="7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right" wrapText="1"/>
      <protection locked="0"/>
    </xf>
    <xf numFmtId="165" fontId="3" fillId="0" borderId="0" xfId="0" applyNumberFormat="1" applyFont="1" applyFill="1" applyAlignment="1">
      <alignment vertical="center" wrapText="1"/>
    </xf>
    <xf numFmtId="164" fontId="1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4" fontId="8" fillId="0" borderId="10" xfId="0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7" fontId="10" fillId="3" borderId="6" xfId="0" applyNumberFormat="1" applyFont="1" applyFill="1" applyBorder="1" applyAlignment="1">
      <alignment horizontal="left" vertical="center" wrapText="1"/>
    </xf>
    <xf numFmtId="167" fontId="3" fillId="3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67" fontId="3" fillId="0" borderId="6" xfId="0" applyNumberFormat="1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167" fontId="11" fillId="0" borderId="6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12" fillId="0" borderId="6" xfId="0" applyNumberFormat="1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7" fontId="13" fillId="3" borderId="6" xfId="0" applyNumberFormat="1" applyFont="1" applyFill="1" applyBorder="1" applyAlignment="1">
      <alignment horizontal="left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7" fontId="5" fillId="2" borderId="2" xfId="0" applyNumberFormat="1" applyFont="1" applyFill="1" applyBorder="1" applyAlignment="1">
      <alignment horizontal="right" vertical="center"/>
    </xf>
    <xf numFmtId="167" fontId="6" fillId="2" borderId="4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4" fontId="3" fillId="0" borderId="0" xfId="0" applyFont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37"/>
  <sheetViews>
    <sheetView tabSelected="1" view="pageBreakPreview" zoomScaleSheetLayoutView="100" workbookViewId="0" topLeftCell="A7">
      <selection activeCell="H31" sqref="H31"/>
    </sheetView>
  </sheetViews>
  <sheetFormatPr defaultColWidth="9.00390625" defaultRowHeight="12.75"/>
  <cols>
    <col min="1" max="1" width="3.875" style="1" customWidth="1"/>
    <col min="2" max="2" width="4.75390625" style="1" customWidth="1"/>
    <col min="3" max="3" width="6.25390625" style="1" customWidth="1"/>
    <col min="4" max="4" width="5.25390625" style="1" customWidth="1"/>
    <col min="5" max="5" width="49.375" style="1" customWidth="1"/>
    <col min="6" max="6" width="9.75390625" style="1" customWidth="1"/>
    <col min="7" max="7" width="10.375" style="1" customWidth="1"/>
    <col min="8" max="8" width="9.75390625" style="1" customWidth="1"/>
    <col min="9" max="9" width="9.625" style="1" customWidth="1"/>
    <col min="10" max="10" width="10.625" style="1" customWidth="1"/>
    <col min="11" max="11" width="11.25390625" style="1" customWidth="1"/>
    <col min="12" max="12" width="9.75390625" style="1" customWidth="1"/>
    <col min="13" max="13" width="20.625" style="1" customWidth="1"/>
    <col min="14" max="16384" width="9.00390625" style="1" customWidth="1"/>
  </cols>
  <sheetData>
    <row r="1" spans="1:14" s="4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4" customFormat="1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4" customFormat="1" ht="9" customHeight="1">
      <c r="A3" s="6"/>
      <c r="B3" s="7"/>
      <c r="C3" s="8"/>
      <c r="D3" s="8"/>
      <c r="E3" s="7"/>
      <c r="F3" s="7"/>
      <c r="G3" s="7"/>
      <c r="H3" s="7"/>
      <c r="I3" s="7"/>
      <c r="J3" s="7"/>
      <c r="K3" s="7"/>
      <c r="L3" s="7"/>
      <c r="M3" s="9" t="s">
        <v>2</v>
      </c>
    </row>
    <row r="4" spans="1:13" s="4" customFormat="1" ht="12.75" customHeight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3" t="s">
        <v>8</v>
      </c>
      <c r="G4" s="13"/>
      <c r="H4" s="13"/>
      <c r="I4" s="13"/>
      <c r="J4" s="13"/>
      <c r="K4" s="13"/>
      <c r="L4" s="13"/>
      <c r="M4" s="14" t="s">
        <v>9</v>
      </c>
    </row>
    <row r="5" spans="1:13" s="4" customFormat="1" ht="12.75" customHeight="1">
      <c r="A5" s="10"/>
      <c r="B5" s="11"/>
      <c r="C5" s="12"/>
      <c r="D5" s="12"/>
      <c r="E5" s="12"/>
      <c r="F5" s="15" t="s">
        <v>10</v>
      </c>
      <c r="G5" s="15" t="s">
        <v>11</v>
      </c>
      <c r="H5" s="15" t="s">
        <v>12</v>
      </c>
      <c r="I5" s="16" t="s">
        <v>13</v>
      </c>
      <c r="J5" s="16"/>
      <c r="K5" s="16"/>
      <c r="L5" s="16"/>
      <c r="M5" s="14"/>
    </row>
    <row r="6" spans="1:13" s="4" customFormat="1" ht="12.75" customHeight="1">
      <c r="A6" s="10"/>
      <c r="B6" s="11"/>
      <c r="C6" s="12"/>
      <c r="D6" s="12"/>
      <c r="E6" s="12"/>
      <c r="F6" s="15"/>
      <c r="G6" s="15"/>
      <c r="H6" s="15"/>
      <c r="I6" s="15" t="s">
        <v>14</v>
      </c>
      <c r="J6" s="15" t="s">
        <v>15</v>
      </c>
      <c r="K6" s="15" t="s">
        <v>16</v>
      </c>
      <c r="L6" s="17" t="s">
        <v>17</v>
      </c>
      <c r="M6" s="14"/>
    </row>
    <row r="7" spans="1:13" s="4" customFormat="1" ht="8.25" customHeight="1">
      <c r="A7" s="10"/>
      <c r="B7" s="11"/>
      <c r="C7" s="12"/>
      <c r="D7" s="12"/>
      <c r="E7" s="12"/>
      <c r="F7" s="15"/>
      <c r="G7" s="15"/>
      <c r="H7" s="15"/>
      <c r="I7" s="15"/>
      <c r="J7" s="15"/>
      <c r="K7" s="15"/>
      <c r="L7" s="17"/>
      <c r="M7" s="14"/>
    </row>
    <row r="8" spans="1:13" s="4" customFormat="1" ht="9.75" customHeight="1">
      <c r="A8" s="10"/>
      <c r="B8" s="11"/>
      <c r="C8" s="12"/>
      <c r="D8" s="12"/>
      <c r="E8" s="12"/>
      <c r="F8" s="15"/>
      <c r="G8" s="15"/>
      <c r="H8" s="15"/>
      <c r="I8" s="15"/>
      <c r="J8" s="15"/>
      <c r="K8" s="15"/>
      <c r="L8" s="17"/>
      <c r="M8" s="14"/>
    </row>
    <row r="9" spans="1:13" s="4" customFormat="1" ht="8.25" customHeight="1">
      <c r="A9" s="18">
        <v>1</v>
      </c>
      <c r="B9" s="19">
        <v>2</v>
      </c>
      <c r="C9" s="20">
        <v>3</v>
      </c>
      <c r="D9" s="21" t="s">
        <v>18</v>
      </c>
      <c r="E9" s="22">
        <v>5</v>
      </c>
      <c r="F9" s="23">
        <v>6</v>
      </c>
      <c r="G9" s="19"/>
      <c r="H9" s="19"/>
      <c r="I9" s="19">
        <v>9</v>
      </c>
      <c r="J9" s="19">
        <v>10</v>
      </c>
      <c r="K9" s="19">
        <v>11</v>
      </c>
      <c r="L9" s="19">
        <v>12</v>
      </c>
      <c r="M9" s="24">
        <v>13</v>
      </c>
    </row>
    <row r="10" spans="1:13" s="4" customFormat="1" ht="30.75" customHeight="1">
      <c r="A10" s="25">
        <v>1</v>
      </c>
      <c r="B10" s="26">
        <v>600</v>
      </c>
      <c r="C10" s="27" t="s">
        <v>19</v>
      </c>
      <c r="D10" s="27" t="s">
        <v>20</v>
      </c>
      <c r="E10" s="28" t="s">
        <v>21</v>
      </c>
      <c r="F10" s="29">
        <v>362221</v>
      </c>
      <c r="G10" s="30">
        <v>-10000</v>
      </c>
      <c r="H10" s="31">
        <f aca="true" t="shared" si="0" ref="H10:H29">F10+G10</f>
        <v>352221</v>
      </c>
      <c r="I10" s="29">
        <v>352221</v>
      </c>
      <c r="J10" s="29">
        <v>0</v>
      </c>
      <c r="K10" s="32">
        <v>0</v>
      </c>
      <c r="L10" s="30">
        <v>0</v>
      </c>
      <c r="M10" s="33" t="s">
        <v>22</v>
      </c>
    </row>
    <row r="11" spans="1:13" s="4" customFormat="1" ht="30.75" customHeight="1" hidden="1">
      <c r="A11" s="25"/>
      <c r="B11" s="26">
        <v>600</v>
      </c>
      <c r="C11" s="27" t="s">
        <v>19</v>
      </c>
      <c r="D11" s="27" t="s">
        <v>20</v>
      </c>
      <c r="E11" s="28" t="s">
        <v>23</v>
      </c>
      <c r="F11" s="29">
        <v>0</v>
      </c>
      <c r="G11" s="30"/>
      <c r="H11" s="31">
        <f t="shared" si="0"/>
        <v>0</v>
      </c>
      <c r="I11" s="29">
        <v>0</v>
      </c>
      <c r="J11" s="29">
        <v>0</v>
      </c>
      <c r="K11" s="32">
        <v>0</v>
      </c>
      <c r="L11" s="30"/>
      <c r="M11" s="33" t="s">
        <v>24</v>
      </c>
    </row>
    <row r="12" spans="1:13" s="4" customFormat="1" ht="30.75" customHeight="1" hidden="1">
      <c r="A12" s="25"/>
      <c r="B12" s="26">
        <v>600</v>
      </c>
      <c r="C12" s="27" t="s">
        <v>19</v>
      </c>
      <c r="D12" s="27" t="s">
        <v>20</v>
      </c>
      <c r="E12" s="28" t="s">
        <v>25</v>
      </c>
      <c r="F12" s="29">
        <v>0</v>
      </c>
      <c r="G12" s="30"/>
      <c r="H12" s="31">
        <f t="shared" si="0"/>
        <v>0</v>
      </c>
      <c r="I12" s="29">
        <v>0</v>
      </c>
      <c r="J12" s="29">
        <v>0</v>
      </c>
      <c r="K12" s="32">
        <v>0</v>
      </c>
      <c r="L12" s="30"/>
      <c r="M12" s="33" t="s">
        <v>24</v>
      </c>
    </row>
    <row r="13" spans="1:13" s="4" customFormat="1" ht="30.75" customHeight="1">
      <c r="A13" s="25">
        <v>2</v>
      </c>
      <c r="B13" s="26">
        <v>600</v>
      </c>
      <c r="C13" s="27" t="s">
        <v>19</v>
      </c>
      <c r="D13" s="27" t="s">
        <v>20</v>
      </c>
      <c r="E13" s="28" t="s">
        <v>26</v>
      </c>
      <c r="F13" s="29">
        <v>1182466</v>
      </c>
      <c r="G13" s="34"/>
      <c r="H13" s="35">
        <f t="shared" si="0"/>
        <v>1182466</v>
      </c>
      <c r="I13" s="29">
        <f>H13-K13</f>
        <v>342395</v>
      </c>
      <c r="J13" s="29">
        <v>0</v>
      </c>
      <c r="K13" s="32">
        <f>505367+334704</f>
        <v>840071</v>
      </c>
      <c r="L13" s="30">
        <v>0</v>
      </c>
      <c r="M13" s="33" t="s">
        <v>24</v>
      </c>
    </row>
    <row r="14" spans="1:13" s="4" customFormat="1" ht="30.75" customHeight="1" hidden="1">
      <c r="A14" s="25">
        <v>3</v>
      </c>
      <c r="B14" s="26">
        <v>600</v>
      </c>
      <c r="C14" s="27" t="s">
        <v>19</v>
      </c>
      <c r="D14" s="27" t="s">
        <v>20</v>
      </c>
      <c r="E14" s="28" t="s">
        <v>27</v>
      </c>
      <c r="F14" s="29">
        <v>0</v>
      </c>
      <c r="G14" s="36"/>
      <c r="H14" s="31">
        <f t="shared" si="0"/>
        <v>0</v>
      </c>
      <c r="I14" s="29">
        <v>0</v>
      </c>
      <c r="J14" s="29">
        <v>0</v>
      </c>
      <c r="K14" s="32">
        <v>0</v>
      </c>
      <c r="L14" s="30"/>
      <c r="M14" s="33" t="s">
        <v>24</v>
      </c>
    </row>
    <row r="15" spans="1:13" s="4" customFormat="1" ht="30.75" customHeight="1" hidden="1">
      <c r="A15" s="25"/>
      <c r="B15" s="26">
        <v>600</v>
      </c>
      <c r="C15" s="27" t="s">
        <v>19</v>
      </c>
      <c r="D15" s="27" t="s">
        <v>20</v>
      </c>
      <c r="E15" s="28" t="s">
        <v>28</v>
      </c>
      <c r="F15" s="29">
        <v>0</v>
      </c>
      <c r="G15" s="30"/>
      <c r="H15" s="31">
        <f t="shared" si="0"/>
        <v>0</v>
      </c>
      <c r="I15" s="29">
        <v>0</v>
      </c>
      <c r="J15" s="29">
        <v>0</v>
      </c>
      <c r="K15" s="32">
        <v>0</v>
      </c>
      <c r="L15" s="30"/>
      <c r="M15" s="33" t="s">
        <v>24</v>
      </c>
    </row>
    <row r="16" spans="1:13" s="4" customFormat="1" ht="30.75" customHeight="1">
      <c r="A16" s="25">
        <v>3</v>
      </c>
      <c r="B16" s="26">
        <v>600</v>
      </c>
      <c r="C16" s="27" t="s">
        <v>19</v>
      </c>
      <c r="D16" s="27" t="s">
        <v>20</v>
      </c>
      <c r="E16" s="28" t="s">
        <v>29</v>
      </c>
      <c r="F16" s="29">
        <v>1721976</v>
      </c>
      <c r="G16" s="30">
        <v>-85085</v>
      </c>
      <c r="H16" s="31">
        <f t="shared" si="0"/>
        <v>1636891</v>
      </c>
      <c r="I16" s="29">
        <f>H16-K16</f>
        <v>409223</v>
      </c>
      <c r="J16" s="29">
        <v>0</v>
      </c>
      <c r="K16" s="32">
        <f>860988+430494-42543-21271</f>
        <v>1227668</v>
      </c>
      <c r="L16" s="30">
        <v>0</v>
      </c>
      <c r="M16" s="33" t="s">
        <v>24</v>
      </c>
    </row>
    <row r="17" spans="1:13" s="4" customFormat="1" ht="30.75" customHeight="1" hidden="1">
      <c r="A17" s="25">
        <v>4</v>
      </c>
      <c r="B17" s="26">
        <v>600</v>
      </c>
      <c r="C17" s="27" t="s">
        <v>19</v>
      </c>
      <c r="D17" s="27" t="s">
        <v>20</v>
      </c>
      <c r="E17" s="28" t="s">
        <v>30</v>
      </c>
      <c r="F17" s="29">
        <v>0</v>
      </c>
      <c r="G17" s="30"/>
      <c r="H17" s="31">
        <f t="shared" si="0"/>
        <v>0</v>
      </c>
      <c r="I17" s="29">
        <v>0</v>
      </c>
      <c r="J17" s="29">
        <v>0</v>
      </c>
      <c r="K17" s="32">
        <v>0</v>
      </c>
      <c r="L17" s="30"/>
      <c r="M17" s="33" t="s">
        <v>24</v>
      </c>
    </row>
    <row r="18" spans="1:13" s="4" customFormat="1" ht="30.75" customHeight="1" hidden="1">
      <c r="A18" s="25">
        <v>5</v>
      </c>
      <c r="B18" s="26">
        <v>600</v>
      </c>
      <c r="C18" s="27" t="s">
        <v>19</v>
      </c>
      <c r="D18" s="27" t="s">
        <v>20</v>
      </c>
      <c r="E18" s="28" t="s">
        <v>31</v>
      </c>
      <c r="F18" s="30">
        <v>0</v>
      </c>
      <c r="G18" s="30"/>
      <c r="H18" s="31">
        <f t="shared" si="0"/>
        <v>0</v>
      </c>
      <c r="I18" s="30">
        <v>0</v>
      </c>
      <c r="J18" s="30">
        <v>0</v>
      </c>
      <c r="K18" s="32">
        <v>0</v>
      </c>
      <c r="L18" s="30"/>
      <c r="M18" s="33" t="s">
        <v>24</v>
      </c>
    </row>
    <row r="19" spans="1:13" s="4" customFormat="1" ht="30.75" customHeight="1">
      <c r="A19" s="25">
        <v>4</v>
      </c>
      <c r="B19" s="26">
        <v>600</v>
      </c>
      <c r="C19" s="27" t="s">
        <v>19</v>
      </c>
      <c r="D19" s="27" t="s">
        <v>20</v>
      </c>
      <c r="E19" s="28" t="s">
        <v>32</v>
      </c>
      <c r="F19" s="30">
        <v>8057</v>
      </c>
      <c r="G19" s="30"/>
      <c r="H19" s="31">
        <f t="shared" si="0"/>
        <v>8057</v>
      </c>
      <c r="I19" s="30">
        <v>8057</v>
      </c>
      <c r="J19" s="30">
        <v>0</v>
      </c>
      <c r="K19" s="32">
        <v>0</v>
      </c>
      <c r="L19" s="30">
        <v>0</v>
      </c>
      <c r="M19" s="33" t="s">
        <v>24</v>
      </c>
    </row>
    <row r="20" spans="1:13" s="4" customFormat="1" ht="30.75" customHeight="1">
      <c r="A20" s="25">
        <v>5</v>
      </c>
      <c r="B20" s="26">
        <v>600</v>
      </c>
      <c r="C20" s="27" t="s">
        <v>19</v>
      </c>
      <c r="D20" s="27" t="s">
        <v>33</v>
      </c>
      <c r="E20" s="28" t="s">
        <v>34</v>
      </c>
      <c r="F20" s="30">
        <v>799747</v>
      </c>
      <c r="G20" s="30"/>
      <c r="H20" s="31">
        <f t="shared" si="0"/>
        <v>799747</v>
      </c>
      <c r="I20" s="30">
        <v>799747</v>
      </c>
      <c r="J20" s="30">
        <v>0</v>
      </c>
      <c r="K20" s="32">
        <v>0</v>
      </c>
      <c r="L20" s="30">
        <v>0</v>
      </c>
      <c r="M20" s="33" t="s">
        <v>35</v>
      </c>
    </row>
    <row r="21" spans="1:13" s="4" customFormat="1" ht="39" customHeight="1">
      <c r="A21" s="25">
        <v>6</v>
      </c>
      <c r="B21" s="37">
        <v>630</v>
      </c>
      <c r="C21" s="38" t="s">
        <v>36</v>
      </c>
      <c r="D21" s="38" t="s">
        <v>37</v>
      </c>
      <c r="E21" s="39" t="s">
        <v>38</v>
      </c>
      <c r="F21" s="36">
        <v>1403572</v>
      </c>
      <c r="G21" s="30"/>
      <c r="H21" s="31">
        <f t="shared" si="0"/>
        <v>1403572</v>
      </c>
      <c r="I21" s="36">
        <f>H21-L21</f>
        <v>140357</v>
      </c>
      <c r="J21" s="36">
        <v>0</v>
      </c>
      <c r="K21" s="40">
        <v>0</v>
      </c>
      <c r="L21" s="36">
        <v>1263215</v>
      </c>
      <c r="M21" s="33" t="s">
        <v>22</v>
      </c>
    </row>
    <row r="22" spans="1:13" s="4" customFormat="1" ht="30.75" customHeight="1">
      <c r="A22" s="25">
        <v>7</v>
      </c>
      <c r="B22" s="26">
        <v>801</v>
      </c>
      <c r="C22" s="27" t="s">
        <v>39</v>
      </c>
      <c r="D22" s="27" t="s">
        <v>40</v>
      </c>
      <c r="E22" s="28" t="s">
        <v>41</v>
      </c>
      <c r="F22" s="30">
        <v>16000</v>
      </c>
      <c r="G22" s="30">
        <v>3000</v>
      </c>
      <c r="H22" s="31">
        <f t="shared" si="0"/>
        <v>19000</v>
      </c>
      <c r="I22" s="30">
        <v>19000</v>
      </c>
      <c r="J22" s="30">
        <v>0</v>
      </c>
      <c r="K22" s="32">
        <v>0</v>
      </c>
      <c r="L22" s="30">
        <v>0</v>
      </c>
      <c r="M22" s="33" t="s">
        <v>42</v>
      </c>
    </row>
    <row r="23" spans="1:13" s="4" customFormat="1" ht="30.75" customHeight="1">
      <c r="A23" s="25">
        <v>8</v>
      </c>
      <c r="B23" s="37">
        <v>851</v>
      </c>
      <c r="C23" s="38" t="s">
        <v>43</v>
      </c>
      <c r="D23" s="41" t="s">
        <v>20</v>
      </c>
      <c r="E23" s="39" t="s">
        <v>44</v>
      </c>
      <c r="F23" s="34">
        <v>6710809</v>
      </c>
      <c r="G23" s="30"/>
      <c r="H23" s="31">
        <f t="shared" si="0"/>
        <v>6710809</v>
      </c>
      <c r="I23" s="36">
        <f>H23-J23</f>
        <v>6710809</v>
      </c>
      <c r="J23" s="36">
        <v>0</v>
      </c>
      <c r="K23" s="40">
        <v>0</v>
      </c>
      <c r="L23" s="36">
        <v>0</v>
      </c>
      <c r="M23" s="33" t="s">
        <v>22</v>
      </c>
    </row>
    <row r="24" spans="1:13" s="4" customFormat="1" ht="30.75" customHeight="1">
      <c r="A24" s="25">
        <v>9</v>
      </c>
      <c r="B24" s="37">
        <v>851</v>
      </c>
      <c r="C24" s="38" t="s">
        <v>43</v>
      </c>
      <c r="D24" s="41" t="s">
        <v>45</v>
      </c>
      <c r="E24" s="39" t="s">
        <v>46</v>
      </c>
      <c r="F24" s="34">
        <v>621000</v>
      </c>
      <c r="G24" s="30">
        <v>10000</v>
      </c>
      <c r="H24" s="31">
        <f t="shared" si="0"/>
        <v>631000</v>
      </c>
      <c r="I24" s="36">
        <v>0</v>
      </c>
      <c r="J24" s="36">
        <v>0</v>
      </c>
      <c r="K24" s="40">
        <v>631000</v>
      </c>
      <c r="L24" s="36">
        <v>0</v>
      </c>
      <c r="M24" s="33" t="s">
        <v>47</v>
      </c>
    </row>
    <row r="25" spans="1:13" s="4" customFormat="1" ht="30.75" customHeight="1">
      <c r="A25" s="25">
        <v>10</v>
      </c>
      <c r="B25" s="37">
        <v>852</v>
      </c>
      <c r="C25" s="38" t="s">
        <v>48</v>
      </c>
      <c r="D25" s="41" t="s">
        <v>40</v>
      </c>
      <c r="E25" s="39" t="s">
        <v>49</v>
      </c>
      <c r="F25" s="34">
        <v>139000</v>
      </c>
      <c r="G25" s="30"/>
      <c r="H25" s="31">
        <f t="shared" si="0"/>
        <v>139000</v>
      </c>
      <c r="I25" s="36">
        <v>139000</v>
      </c>
      <c r="J25" s="36">
        <v>0</v>
      </c>
      <c r="K25" s="40">
        <v>0</v>
      </c>
      <c r="L25" s="36">
        <v>0</v>
      </c>
      <c r="M25" s="33" t="s">
        <v>50</v>
      </c>
    </row>
    <row r="26" spans="1:13" s="4" customFormat="1" ht="30.75" customHeight="1">
      <c r="A26" s="25">
        <v>11</v>
      </c>
      <c r="B26" s="37">
        <v>852</v>
      </c>
      <c r="C26" s="38" t="s">
        <v>51</v>
      </c>
      <c r="D26" s="41" t="s">
        <v>20</v>
      </c>
      <c r="E26" s="39" t="s">
        <v>52</v>
      </c>
      <c r="F26" s="34">
        <v>365714</v>
      </c>
      <c r="G26" s="30"/>
      <c r="H26" s="31">
        <f t="shared" si="0"/>
        <v>365714</v>
      </c>
      <c r="I26" s="36">
        <v>0</v>
      </c>
      <c r="J26" s="36">
        <v>0</v>
      </c>
      <c r="K26" s="40">
        <v>365714</v>
      </c>
      <c r="L26" s="36">
        <v>0</v>
      </c>
      <c r="M26" s="33" t="s">
        <v>53</v>
      </c>
    </row>
    <row r="27" spans="1:13" s="4" customFormat="1" ht="30.75" customHeight="1">
      <c r="A27" s="25">
        <v>12</v>
      </c>
      <c r="B27" s="37">
        <v>854</v>
      </c>
      <c r="C27" s="38" t="s">
        <v>54</v>
      </c>
      <c r="D27" s="41" t="s">
        <v>40</v>
      </c>
      <c r="E27" s="39" t="s">
        <v>55</v>
      </c>
      <c r="F27" s="34">
        <v>0</v>
      </c>
      <c r="G27" s="30">
        <v>46000</v>
      </c>
      <c r="H27" s="31">
        <f t="shared" si="0"/>
        <v>46000</v>
      </c>
      <c r="I27" s="36">
        <v>46000</v>
      </c>
      <c r="J27" s="36">
        <v>0</v>
      </c>
      <c r="K27" s="40">
        <v>0</v>
      </c>
      <c r="L27" s="36">
        <v>0</v>
      </c>
      <c r="M27" s="33" t="s">
        <v>56</v>
      </c>
    </row>
    <row r="28" spans="1:13" s="4" customFormat="1" ht="30.75" customHeight="1">
      <c r="A28" s="25">
        <v>13</v>
      </c>
      <c r="B28" s="37">
        <v>854</v>
      </c>
      <c r="C28" s="38" t="s">
        <v>57</v>
      </c>
      <c r="D28" s="41" t="s">
        <v>40</v>
      </c>
      <c r="E28" s="39" t="s">
        <v>58</v>
      </c>
      <c r="F28" s="34">
        <v>0</v>
      </c>
      <c r="G28" s="30">
        <v>12000</v>
      </c>
      <c r="H28" s="31">
        <f t="shared" si="0"/>
        <v>12000</v>
      </c>
      <c r="I28" s="36">
        <v>12000</v>
      </c>
      <c r="J28" s="36">
        <v>0</v>
      </c>
      <c r="K28" s="40">
        <v>0</v>
      </c>
      <c r="L28" s="36">
        <v>0</v>
      </c>
      <c r="M28" s="33" t="s">
        <v>59</v>
      </c>
    </row>
    <row r="29" spans="1:13" s="4" customFormat="1" ht="30.75" customHeight="1">
      <c r="A29" s="25">
        <v>14</v>
      </c>
      <c r="B29" s="37">
        <v>855</v>
      </c>
      <c r="C29" s="38" t="s">
        <v>60</v>
      </c>
      <c r="D29" s="41" t="s">
        <v>20</v>
      </c>
      <c r="E29" s="39" t="s">
        <v>61</v>
      </c>
      <c r="F29" s="34">
        <v>0</v>
      </c>
      <c r="G29" s="30">
        <v>55000</v>
      </c>
      <c r="H29" s="31">
        <f t="shared" si="0"/>
        <v>55000</v>
      </c>
      <c r="I29" s="36">
        <v>55000</v>
      </c>
      <c r="J29" s="36">
        <v>0</v>
      </c>
      <c r="K29" s="40">
        <v>0</v>
      </c>
      <c r="L29" s="36">
        <v>0</v>
      </c>
      <c r="M29" s="33" t="s">
        <v>62</v>
      </c>
    </row>
    <row r="30" spans="1:13" s="45" customFormat="1" ht="22.5" customHeight="1">
      <c r="A30" s="42" t="s">
        <v>63</v>
      </c>
      <c r="B30" s="42"/>
      <c r="C30" s="42"/>
      <c r="D30" s="42"/>
      <c r="E30" s="42"/>
      <c r="F30" s="43">
        <f>SUM(F10:F29)</f>
        <v>13330562</v>
      </c>
      <c r="G30" s="43">
        <f>SUM(G10:G29)</f>
        <v>30915</v>
      </c>
      <c r="H30" s="43">
        <f>SUM(H10:H29)</f>
        <v>13361477</v>
      </c>
      <c r="I30" s="43">
        <f>SUM(I10:I29)</f>
        <v>9033809</v>
      </c>
      <c r="J30" s="43">
        <f>SUM(J10:J29)</f>
        <v>0</v>
      </c>
      <c r="K30" s="43">
        <f>SUM(K10:K29)</f>
        <v>3064453</v>
      </c>
      <c r="L30" s="43">
        <f>SUM(L10:L29)</f>
        <v>1263215</v>
      </c>
      <c r="M30" s="44" t="s">
        <v>64</v>
      </c>
    </row>
    <row r="31" spans="1:13" s="4" customFormat="1" ht="14.25">
      <c r="A31" s="45"/>
      <c r="B31" s="9"/>
      <c r="C31" s="46"/>
      <c r="D31" s="47"/>
      <c r="E31" s="9"/>
      <c r="F31" s="9"/>
      <c r="G31" s="9"/>
      <c r="H31" s="48">
        <f>I30+J30+K30+L30</f>
        <v>13361477</v>
      </c>
      <c r="I31" s="49"/>
      <c r="J31" s="9"/>
      <c r="K31" s="9"/>
      <c r="L31" s="9"/>
      <c r="M31" s="45"/>
    </row>
    <row r="32" spans="1:13" s="4" customFormat="1" ht="14.25">
      <c r="A32" s="45"/>
      <c r="B32" s="9"/>
      <c r="C32" s="46"/>
      <c r="D32" s="47"/>
      <c r="E32" s="9"/>
      <c r="F32" s="9"/>
      <c r="G32" s="9"/>
      <c r="H32" s="9"/>
      <c r="I32" s="49"/>
      <c r="J32" s="9"/>
      <c r="K32" s="9"/>
      <c r="L32" s="9"/>
      <c r="M32" s="45"/>
    </row>
    <row r="33" spans="1:13" s="4" customFormat="1" ht="14.25">
      <c r="A33" s="45"/>
      <c r="B33" s="9"/>
      <c r="C33" s="46"/>
      <c r="D33" s="50"/>
      <c r="E33" s="51"/>
      <c r="F33" s="49"/>
      <c r="G33" s="49"/>
      <c r="H33" s="49"/>
      <c r="I33" s="49"/>
      <c r="J33" s="9"/>
      <c r="K33" s="9"/>
      <c r="L33" s="9"/>
      <c r="M33" s="45"/>
    </row>
    <row r="34" spans="1:13" s="4" customFormat="1" ht="14.25">
      <c r="A34" s="45"/>
      <c r="B34" s="9"/>
      <c r="C34" s="46"/>
      <c r="D34" s="50"/>
      <c r="E34" s="52"/>
      <c r="F34" s="9"/>
      <c r="G34" s="9"/>
      <c r="H34" s="9"/>
      <c r="I34" s="49"/>
      <c r="J34" s="9"/>
      <c r="K34" s="9"/>
      <c r="L34" s="9"/>
      <c r="M34" s="45"/>
    </row>
    <row r="35" spans="1:13" s="4" customFormat="1" ht="14.25">
      <c r="A35" s="45"/>
      <c r="B35" s="9"/>
      <c r="C35" s="46"/>
      <c r="D35" s="50"/>
      <c r="E35" s="52"/>
      <c r="F35" s="9"/>
      <c r="G35" s="9"/>
      <c r="H35" s="9"/>
      <c r="I35" s="49"/>
      <c r="J35" s="9"/>
      <c r="K35" s="9"/>
      <c r="L35" s="9"/>
      <c r="M35" s="45"/>
    </row>
    <row r="37" ht="14.25">
      <c r="J37" s="53"/>
    </row>
  </sheetData>
  <sheetProtection selectLockedCells="1" selectUnlockedCells="1"/>
  <mergeCells count="18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G5:G8"/>
    <mergeCell ref="H5:H8"/>
    <mergeCell ref="I5:L5"/>
    <mergeCell ref="I6:I8"/>
    <mergeCell ref="J6:J8"/>
    <mergeCell ref="K6:K8"/>
    <mergeCell ref="L6:L8"/>
    <mergeCell ref="A30:E30"/>
  </mergeCells>
  <printOptions/>
  <pageMargins left="0.07847222222222222" right="0.07847222222222222" top="0.5118055555555555" bottom="0.5118055555555555" header="0.5118055555555555" footer="0.5118055555555555"/>
  <pageSetup horizontalDpi="300" verticalDpi="300" orientation="landscape" paperSize="9" scale="90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2020-10-05T12:33:11Z</cp:lastPrinted>
  <dcterms:created xsi:type="dcterms:W3CDTF">1997-02-26T13:46:56Z</dcterms:created>
  <dcterms:modified xsi:type="dcterms:W3CDTF">2020-10-08T11:28:02Z</dcterms:modified>
  <cp:category/>
  <cp:version/>
  <cp:contentType/>
  <cp:contentStatus/>
  <cp:revision>1</cp:revision>
</cp:coreProperties>
</file>