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.1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<sst xmlns="http://schemas.openxmlformats.org/spreadsheetml/2006/main" count="14" uniqueCount="14">
  <si>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Wyszczególnienie</t>
  </si>
  <si>
    <t>Plan wydatków</t>
  </si>
  <si>
    <t>Plan dochodów</t>
  </si>
  <si>
    <t>Plan finansowy rachunku, na którym gromadzone są środki z Funduszu Pomocy w 2022 roku</t>
  </si>
  <si>
    <t>Dział 758 - Różne rozliczenia, rozdział 75814 - Różne rozliczenia finansowe, paragraf 2100 - Środki z Funduszu Pomocy na finansowanie lub dofinansowanie zadań bieżących w związku z pomocą obywatelom Ukrainy</t>
  </si>
  <si>
    <t>Dział 801 -Oświata i wychowanie, w tym:</t>
  </si>
  <si>
    <t>Rozdział 80105 - Przedszkola specjalne, paragraf 4750 - Wynagrodzenia nauczycieli wypłacane z związku z pomocą obywatelom Ukrainy</t>
  </si>
  <si>
    <t>Rozdział 80120 - Licea ogólnokształcące, paragraf 4750 - Wynagrodzenia nauczycieli wypłacane z związku z pomocą obywatelom Ukrainy</t>
  </si>
  <si>
    <t>Rozdział 80115 - Technika, paragraf 4750 - Wynagrodzenia nauczycieli wypłacane z związku z pomocą obywatelom Ukrainy</t>
  </si>
  <si>
    <t>Dział 754 - Bezpieczeństwo publiczne i ochrona przeciwpożarowa, Rozdział 75495 - Pozostała działalność paragraf 4350 - zakup towarów (w szczególności materiałów, leków, żywności) w związku z pomocą obywatelom Ukrainy</t>
  </si>
  <si>
    <t>Rozdział 80117 - Branżowe szkoły I i II stopnia, paragraf 4750 - Wynagrodzenia nauczycieli wypłacane z związku z pomocą obywatelom Ukrainy</t>
  </si>
  <si>
    <t>Dział 853 -Pozostałe zadania w zakresie polityki społecznej, w tym:</t>
  </si>
  <si>
    <t>Rozdział 85321 - Zespoły ds.orzekania o niepełnosprawności, paragraf 4370 - zakup usług w związku z pomocą obywatelon Ukrainy</t>
  </si>
  <si>
    <t>Załącznik nr 11 do Uchwały Rady Powiatu w Szczytnie  Nr XLI/279/2022 z dnia 29 grudnia 2022 roku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</si>
</sst>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</numFmts>
  <fonts count="41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sz val="11"/>
      <name val="Arial CE"/>
      <family val="0"/>
    </font>
    <font>
      <sz val="6"/>
      <name val="Arial CE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/>
    </xf>
    <xf numFmtId="3" fontId="2" fillId="33" borderId="20" xfId="0" applyNumberFormat="1" applyFont="1" applyFill="1" applyBorder="1" applyAlignment="1">
      <alignment horizontal="center" vertical="center"/>
    </xf>
    <xf numFmtId="3" fontId="2" fillId="33" borderId="21" xfId="0" applyNumberFormat="1" applyFont="1" applyFill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0" borderId="0" xfId="0" applyFont="1" applyBorder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A24" sqref="A24"/>
    </sheetView>
  </sheetViews>
  <sheetFormatPr defaultColWidth="9.00390625" defaultRowHeight="12.75"/>
  <cols>
    <col min="1" max="1" width="88.375" style="0" customWidth="1"/>
    <col min="2" max="3" width="17.75390625" style="0" customWidth="1"/>
  </cols>
  <sheetData>
    <row r="1" spans="1:3" ht="24" customHeight="1">
      <c r="A1" s="18" t="s">
        <v>3</v>
      </c>
      <c r="B1" s="18"/>
      <c r="C1" s="18"/>
    </row>
    <row r="2" spans="1:3" ht="21" customHeight="1" thickBot="1">
      <c r="A2" s="19" t="s">
        <v>13</v>
      </c>
      <c r="B2" s="19"/>
      <c r="C2" s="19"/>
    </row>
    <row r="3" spans="1:3" ht="28.5" customHeight="1">
      <c r="A3" s="2" t="s">
        <v>0</v>
      </c>
      <c r="B3" s="3" t="s">
        <v>2</v>
      </c>
      <c r="C3" s="4" t="s">
        <v>1</v>
      </c>
    </row>
    <row r="4" spans="1:3" ht="7.5" customHeight="1">
      <c r="A4" s="5">
        <v>1</v>
      </c>
      <c r="B4" s="1">
        <v>2</v>
      </c>
      <c r="C4" s="6">
        <v>3</v>
      </c>
    </row>
    <row r="5" spans="1:3" ht="42.75">
      <c r="A5" s="11" t="s">
        <v>4</v>
      </c>
      <c r="B5" s="13">
        <f>667801-315000+49529+18000+11442+8000+11510+11512-320000+2200</f>
        <v>144994</v>
      </c>
      <c r="C5" s="7"/>
    </row>
    <row r="6" spans="1:3" ht="42.75">
      <c r="A6" s="11" t="s">
        <v>9</v>
      </c>
      <c r="B6" s="8"/>
      <c r="C6" s="16">
        <f>327+18000+8000</f>
        <v>26327</v>
      </c>
    </row>
    <row r="7" spans="1:3" ht="14.25">
      <c r="A7" s="11" t="s">
        <v>5</v>
      </c>
      <c r="B7" s="8"/>
      <c r="C7" s="16">
        <f>SUM(C8:C11)</f>
        <v>116467</v>
      </c>
    </row>
    <row r="8" spans="1:3" ht="28.5">
      <c r="A8" s="12" t="s">
        <v>6</v>
      </c>
      <c r="B8" s="8"/>
      <c r="C8" s="9">
        <v>33556.09</v>
      </c>
    </row>
    <row r="9" spans="1:3" ht="28.5">
      <c r="A9" s="12" t="s">
        <v>8</v>
      </c>
      <c r="B9" s="8"/>
      <c r="C9" s="9">
        <f>8123.74+900.23+1717.12+1688.38</f>
        <v>12429.470000000001</v>
      </c>
    </row>
    <row r="10" spans="1:3" ht="28.5">
      <c r="A10" s="12" t="s">
        <v>10</v>
      </c>
      <c r="B10" s="8"/>
      <c r="C10" s="9">
        <f>731.91</f>
        <v>731.91</v>
      </c>
    </row>
    <row r="11" spans="1:3" ht="28.5">
      <c r="A11" s="12" t="s">
        <v>7</v>
      </c>
      <c r="B11" s="8"/>
      <c r="C11" s="9">
        <f>40323.17+9809.86+1698.36+8094.52+9823.62</f>
        <v>69749.53</v>
      </c>
    </row>
    <row r="12" spans="1:3" ht="14.25">
      <c r="A12" s="11" t="s">
        <v>11</v>
      </c>
      <c r="B12" s="8"/>
      <c r="C12" s="16">
        <f>C13</f>
        <v>2200</v>
      </c>
    </row>
    <row r="13" spans="1:3" ht="30.75" customHeight="1">
      <c r="A13" s="12" t="s">
        <v>12</v>
      </c>
      <c r="B13" s="8"/>
      <c r="C13" s="17">
        <v>2200</v>
      </c>
    </row>
    <row r="14" spans="1:3" ht="21.75" customHeight="1" thickBot="1">
      <c r="A14" s="10"/>
      <c r="B14" s="14">
        <f>SUM(B5:B5)</f>
        <v>144994</v>
      </c>
      <c r="C14" s="15">
        <f>C6+C7+C12</f>
        <v>144994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2022-12-28T17:22:02Z</cp:lastPrinted>
  <dcterms:created xsi:type="dcterms:W3CDTF">2020-10-26T10:22:35Z</dcterms:created>
  <dcterms:modified xsi:type="dcterms:W3CDTF">2023-01-04T08:09:31Z</dcterms:modified>
  <cp:category/>
  <cp:version/>
  <cp:contentType/>
  <cp:contentStatus/>
</cp:coreProperties>
</file>