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<sst xmlns="http://schemas.openxmlformats.org/spreadsheetml/2006/main" count="142" uniqueCount="73">
  <si>
    <t>Dział</t>
  </si>
  <si>
    <t>§</t>
  </si>
  <si>
    <t>60014</t>
  </si>
  <si>
    <t>75020</t>
  </si>
  <si>
    <t>80115</t>
  </si>
  <si>
    <t>80120</t>
  </si>
  <si>
    <t>80195</t>
  </si>
  <si>
    <t>85510</t>
  </si>
  <si>
    <t>010</t>
  </si>
  <si>
    <t>6050</t>
  </si>
  <si>
    <t>6060</t>
  </si>
  <si>
    <t>85111</t>
  </si>
  <si>
    <t>85202</t>
  </si>
  <si>
    <t>85203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</si>
  <si>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</si>
  <si>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</si>
  <si>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</si>
  <si>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</si>
  <si>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</si>
  <si>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</si>
  <si>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</si>
  <si>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</si>
  <si>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</si>
  <si>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</si>
  <si>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</si>
  <si>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</si>
  <si>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</si>
  <si>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</si>
  <si>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</si>
  <si>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PLAN PO ZMIANACH</t>
  </si>
  <si>
    <t>ZMIANA</t>
  </si>
  <si>
    <t>Utworzenie Zespołu Poradni Specjalistycznych, punktu świadczenia usług nocnej i świątecznej opieki medycznej, apteki przy Szpitalu Powiatowym ZOZ w Szczytnie</t>
  </si>
  <si>
    <t>01041</t>
  </si>
  <si>
    <t>Budowa ogólnodostępnej infrastruktury rekreacyjnej w miejscowości Lemany, Gmina Szczytno przy poszanowaniu dziedzictwa przyrodniczego</t>
  </si>
  <si>
    <t>6058</t>
  </si>
  <si>
    <t>Budowa zewnętrznej infrastruktury sportowej przy Zespole Szkół Nr 2 w Szczytnie i przy Specjalnym Ośrodku Szkolno-Wychowawczym w Szczytnie</t>
  </si>
  <si>
    <t>6067</t>
  </si>
  <si>
    <t>Dostawa switchy, serwerów, licencji oraz oprogramowania do zarządzania siecią na potrzeby Starostwa Powiatowego w Szczytnie</t>
  </si>
  <si>
    <t>Przebudowa drogi powiatowej nr 1516N w m. Gównicha</t>
  </si>
  <si>
    <t>PLAN NA 2023 ROK</t>
  </si>
  <si>
    <t>Zadania inwestycyjne przewidziane do realizacji w 2023 roku</t>
  </si>
  <si>
    <t>6058 (9)</t>
  </si>
  <si>
    <t>Opracowanie dokumentacji projektowej przebudowy drogi powiatowej nr 1496N Dźwierzuty Orzyny od km 0+000-8+383</t>
  </si>
  <si>
    <t>Opracowanie dokumentacji - Przebudowa drogi powiatowej nr 1631N Przeździęk Wielki - Baranowo</t>
  </si>
  <si>
    <t>Przebudowa drogi powiatowej nr 1474N Tylkowo w km 8+460-9+270</t>
  </si>
  <si>
    <t>Przebudowa drogi powiatowej nr 1512N Wielbark-Rozogi od km 19+010 do km 21+360</t>
  </si>
  <si>
    <t>Przebudowa drogi powiatowej nr 1671N Lejkowo-Kipary - dr. Nr 1512N od km 0+000 do 2+440</t>
  </si>
  <si>
    <t>Przebudowa ciągu dróg powiatowych nr 1659N i 1482N od m. Wólka Szczycieńska do m. Leśny Dwór</t>
  </si>
  <si>
    <t>Przebudowa drogi powiatowej nr 1480N na odcinku Waplewo - Dźwiersztyny, etap II od km 4+041 do 4+561</t>
  </si>
  <si>
    <t>Budowa chodnika w m.Faryny przy dr.powiatowej 1518N w km 1+135-1+353</t>
  </si>
  <si>
    <t>Budowa chodnika w m.Faryny przy dr.powiatowej 1681N w km 21+950-22+018</t>
  </si>
  <si>
    <t>Budowa chodnika w msc. Burdąg dr.nr 1633N km 7+220-7+770</t>
  </si>
  <si>
    <t>Zakup materiałów chodnikowych - zadanie pn.:"Budowa chodnika przy drodze powiatowej nr 1522N w msc. Rozogi przy ul. Kętrzyńskiego"</t>
  </si>
  <si>
    <t xml:space="preserve">Zakup pompy ciepła dla Zarządu Dróg Powiatowych w Szczytnie </t>
  </si>
  <si>
    <t>Termomodernizacja budynku pawilonu szkolnego Zespołu Szkół Nr 1 w Szczytnie - docieplenie i elewacja</t>
  </si>
  <si>
    <t xml:space="preserve">Modernizacja (remont) elewacji budynku Zespołu Szkół Nr 1 im. Stanisława Staszica w Szczytnie </t>
  </si>
  <si>
    <t>Zakup i montaż windy towarowej dla Domu Pomocy Społecznej w Szczytnie</t>
  </si>
  <si>
    <t>Modernizacja elewacji wraz z dwoma tarasami w Domu dla Dzieci Nr 3 w Pasymiu</t>
  </si>
  <si>
    <t>Zarząd Dróg Powiatowych w Szczytnie</t>
  </si>
  <si>
    <t>Zespół Szkół Nr 1 w Szczytnie</t>
  </si>
  <si>
    <t>Dom Pomocy Społecznej w Szczytnie</t>
  </si>
  <si>
    <t xml:space="preserve">Centrum Ekonomiczno-Administracyjne Domów dla Dzieci w Pasymiu  </t>
  </si>
  <si>
    <t>Budowa instalacji fotowoltaicznych na własne potrzeby w Zespole Szkół nr 3 w Szczytnie oraz internacie szkoły, wraz z Programem Funkcjonalno-Użytkowym</t>
  </si>
  <si>
    <t xml:space="preserve">Modernizacja sieci LAN w Zarządzie Dróg Powiatowych w Szczytnie </t>
  </si>
  <si>
    <t>Opracowanie dokumentacji przebudowy instalacji kanalizacji deszczowej na drodze powiatowej nr 1657N dr.kraj. Nr 53 - Szczytno</t>
  </si>
  <si>
    <t>Zakup głowicy do kosiarki bijakowej na potrzeby ZDP w Szczytnie</t>
  </si>
  <si>
    <t>Zakup samochodu z przeznaczeniem dla Domu Pomocy Społecznej w Szczytnie</t>
  </si>
  <si>
    <t>Środowiskowy Dom Samopomocy w Szczytnie</t>
  </si>
  <si>
    <t>Modernizacja (remont) budynku Środowiskowego Domu Samopomocy w Szczytnie Filia im.J.Lanca w Piasutnie - IV etap</t>
  </si>
  <si>
    <t>Przebudowa drogi powiatowej nr 1464N Grzegrzółki - Rusek Wlk w km 30+280-30+650</t>
  </si>
  <si>
    <t>Przebudowa drogi powiatowej nr 1659N w msc Sedańsk</t>
  </si>
  <si>
    <t>Przebudowa drogi powiatowej nr 1641N od skrzyżowania z drogą  nr 1484N do msc. Sasek Wielki</t>
  </si>
  <si>
    <t>Załącznik nr 3 do Uchwały Rady Powiatu w Szczytnie  Nr XLIV/309/2023 z dnia 13 czerwca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</si>
</sst>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6" fontId="20" fillId="35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6" fontId="11" fillId="35" borderId="1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166" fontId="16" fillId="33" borderId="12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6" fontId="17" fillId="33" borderId="20" xfId="0" applyNumberFormat="1" applyFont="1" applyFill="1" applyBorder="1" applyAlignment="1">
      <alignment horizontal="left" vertical="center" wrapText="1"/>
    </xf>
    <xf numFmtId="166" fontId="21" fillId="33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166" fontId="17" fillId="33" borderId="22" xfId="0" applyNumberFormat="1" applyFont="1" applyFill="1" applyBorder="1" applyAlignment="1">
      <alignment horizontal="left" vertical="center" wrapText="1"/>
    </xf>
    <xf numFmtId="166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6" fontId="17" fillId="33" borderId="21" xfId="0" applyNumberFormat="1" applyFont="1" applyFill="1" applyBorder="1" applyAlignment="1">
      <alignment horizontal="left" vertical="center" wrapText="1"/>
    </xf>
    <xf numFmtId="166" fontId="21" fillId="33" borderId="12" xfId="0" applyNumberFormat="1" applyFont="1" applyFill="1" applyBorder="1" applyAlignment="1">
      <alignment horizontal="left" vertical="center" wrapText="1"/>
    </xf>
    <xf numFmtId="166" fontId="17" fillId="33" borderId="12" xfId="0" applyNumberFormat="1" applyFont="1" applyFill="1" applyBorder="1" applyAlignment="1">
      <alignment horizontal="left" vertical="center" wrapText="1"/>
    </xf>
    <xf numFmtId="166" fontId="10" fillId="35" borderId="1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49" fontId="3" fillId="35" borderId="29" xfId="0" applyNumberFormat="1" applyFont="1" applyFill="1" applyBorder="1" applyAlignment="1">
      <alignment horizontal="center" vertical="center"/>
    </xf>
    <xf numFmtId="49" fontId="13" fillId="35" borderId="28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44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</row>
    <row r="2" spans="1:13" s="2" customFormat="1" ht="14.25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14</v>
      </c>
    </row>
    <row r="4" spans="1:13" s="2" customFormat="1" ht="12.75" customHeight="1" thickBot="1">
      <c r="A4" s="68" t="s">
        <v>15</v>
      </c>
      <c r="B4" s="70" t="s">
        <v>0</v>
      </c>
      <c r="C4" s="72" t="s">
        <v>16</v>
      </c>
      <c r="D4" s="74" t="s">
        <v>1</v>
      </c>
      <c r="E4" s="72" t="s">
        <v>17</v>
      </c>
      <c r="F4" s="75" t="s">
        <v>18</v>
      </c>
      <c r="G4" s="75"/>
      <c r="H4" s="75"/>
      <c r="I4" s="75"/>
      <c r="J4" s="75"/>
      <c r="K4" s="75"/>
      <c r="L4" s="75"/>
      <c r="M4" s="76" t="s">
        <v>19</v>
      </c>
    </row>
    <row r="5" spans="1:13" s="2" customFormat="1" ht="12.75" customHeight="1" thickBot="1">
      <c r="A5" s="68"/>
      <c r="B5" s="70"/>
      <c r="C5" s="72"/>
      <c r="D5" s="72"/>
      <c r="E5" s="72"/>
      <c r="F5" s="58" t="s">
        <v>39</v>
      </c>
      <c r="G5" s="58" t="s">
        <v>30</v>
      </c>
      <c r="H5" s="58" t="s">
        <v>29</v>
      </c>
      <c r="I5" s="57" t="s">
        <v>20</v>
      </c>
      <c r="J5" s="57"/>
      <c r="K5" s="57"/>
      <c r="L5" s="57"/>
      <c r="M5" s="76"/>
    </row>
    <row r="6" spans="1:13" s="2" customFormat="1" ht="12.75" customHeight="1" thickBot="1">
      <c r="A6" s="68"/>
      <c r="B6" s="70"/>
      <c r="C6" s="72"/>
      <c r="D6" s="72"/>
      <c r="E6" s="72"/>
      <c r="F6" s="58"/>
      <c r="G6" s="58"/>
      <c r="H6" s="58"/>
      <c r="I6" s="58" t="s">
        <v>21</v>
      </c>
      <c r="J6" s="60" t="s">
        <v>22</v>
      </c>
      <c r="K6" s="58" t="s">
        <v>23</v>
      </c>
      <c r="L6" s="62" t="s">
        <v>24</v>
      </c>
      <c r="M6" s="76"/>
    </row>
    <row r="7" spans="1:13" s="2" customFormat="1" ht="8.25" customHeight="1" thickBot="1">
      <c r="A7" s="68"/>
      <c r="B7" s="70"/>
      <c r="C7" s="72"/>
      <c r="D7" s="72"/>
      <c r="E7" s="72"/>
      <c r="F7" s="58"/>
      <c r="G7" s="58"/>
      <c r="H7" s="58"/>
      <c r="I7" s="58"/>
      <c r="J7" s="60"/>
      <c r="K7" s="58"/>
      <c r="L7" s="62"/>
      <c r="M7" s="76"/>
    </row>
    <row r="8" spans="1:13" s="2" customFormat="1" ht="9.75" customHeight="1" thickBot="1">
      <c r="A8" s="69"/>
      <c r="B8" s="71"/>
      <c r="C8" s="73"/>
      <c r="D8" s="73"/>
      <c r="E8" s="73"/>
      <c r="F8" s="59"/>
      <c r="G8" s="59"/>
      <c r="H8" s="59"/>
      <c r="I8" s="59"/>
      <c r="J8" s="61"/>
      <c r="K8" s="59"/>
      <c r="L8" s="63"/>
      <c r="M8" s="77"/>
    </row>
    <row r="9" spans="1:13" s="2" customFormat="1" ht="8.25" customHeight="1" thickBot="1">
      <c r="A9" s="30">
        <v>1</v>
      </c>
      <c r="B9" s="31">
        <v>2</v>
      </c>
      <c r="C9" s="32">
        <v>3</v>
      </c>
      <c r="D9" s="32" t="s">
        <v>25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3">
        <v>13</v>
      </c>
    </row>
    <row r="10" spans="1:13" s="2" customFormat="1" ht="28.5" customHeight="1">
      <c r="A10" s="35">
        <v>1</v>
      </c>
      <c r="B10" s="47" t="s">
        <v>8</v>
      </c>
      <c r="C10" s="48" t="s">
        <v>32</v>
      </c>
      <c r="D10" s="48" t="s">
        <v>41</v>
      </c>
      <c r="E10" s="49" t="s">
        <v>33</v>
      </c>
      <c r="F10" s="50">
        <v>127200</v>
      </c>
      <c r="G10" s="36"/>
      <c r="H10" s="29">
        <f>F10+G10</f>
        <v>127200</v>
      </c>
      <c r="I10" s="9">
        <f>H10-L10</f>
        <v>63570</v>
      </c>
      <c r="J10" s="9">
        <v>0</v>
      </c>
      <c r="K10" s="13">
        <v>0</v>
      </c>
      <c r="L10" s="9">
        <v>63630</v>
      </c>
      <c r="M10" s="22" t="s">
        <v>26</v>
      </c>
    </row>
    <row r="11" spans="1:13" s="2" customFormat="1" ht="28.5" customHeight="1">
      <c r="A11" s="38">
        <v>2</v>
      </c>
      <c r="B11" s="51">
        <v>600</v>
      </c>
      <c r="C11" s="47" t="s">
        <v>2</v>
      </c>
      <c r="D11" s="47" t="s">
        <v>9</v>
      </c>
      <c r="E11" s="52" t="s">
        <v>42</v>
      </c>
      <c r="F11" s="9">
        <v>244000</v>
      </c>
      <c r="G11" s="37"/>
      <c r="H11" s="29">
        <f aca="true" t="shared" si="0" ref="H11:H39">F11+G11</f>
        <v>244000</v>
      </c>
      <c r="I11" s="9">
        <v>122000</v>
      </c>
      <c r="J11" s="9">
        <v>0</v>
      </c>
      <c r="K11" s="13">
        <v>122000</v>
      </c>
      <c r="L11" s="9">
        <v>0</v>
      </c>
      <c r="M11" s="22" t="s">
        <v>58</v>
      </c>
    </row>
    <row r="12" spans="1:13" s="2" customFormat="1" ht="28.5" customHeight="1">
      <c r="A12" s="35">
        <v>3</v>
      </c>
      <c r="B12" s="7">
        <v>600</v>
      </c>
      <c r="C12" s="8" t="s">
        <v>2</v>
      </c>
      <c r="D12" s="8" t="s">
        <v>9</v>
      </c>
      <c r="E12" s="12" t="s">
        <v>43</v>
      </c>
      <c r="F12" s="9">
        <v>141450</v>
      </c>
      <c r="G12" s="46"/>
      <c r="H12" s="29">
        <f t="shared" si="0"/>
        <v>141450</v>
      </c>
      <c r="I12" s="9">
        <v>70725</v>
      </c>
      <c r="J12" s="9">
        <v>0</v>
      </c>
      <c r="K12" s="13">
        <v>70725</v>
      </c>
      <c r="L12" s="9">
        <v>0</v>
      </c>
      <c r="M12" s="22" t="s">
        <v>58</v>
      </c>
    </row>
    <row r="13" spans="1:13" s="2" customFormat="1" ht="28.5" customHeight="1">
      <c r="A13" s="38">
        <v>4</v>
      </c>
      <c r="B13" s="7">
        <v>600</v>
      </c>
      <c r="C13" s="8" t="s">
        <v>2</v>
      </c>
      <c r="D13" s="8" t="s">
        <v>9</v>
      </c>
      <c r="E13" s="23" t="s">
        <v>38</v>
      </c>
      <c r="F13" s="9">
        <v>766556</v>
      </c>
      <c r="G13" s="37">
        <v>-70332</v>
      </c>
      <c r="H13" s="29">
        <f t="shared" si="0"/>
        <v>696224</v>
      </c>
      <c r="I13" s="9">
        <f>446556-65000-33444</f>
        <v>348112</v>
      </c>
      <c r="J13" s="9">
        <v>0</v>
      </c>
      <c r="K13" s="13">
        <f>450000-65000-36888</f>
        <v>348112</v>
      </c>
      <c r="L13" s="9">
        <v>0</v>
      </c>
      <c r="M13" s="22" t="s">
        <v>58</v>
      </c>
    </row>
    <row r="14" spans="1:13" s="2" customFormat="1" ht="28.5" customHeight="1">
      <c r="A14" s="35">
        <v>5</v>
      </c>
      <c r="B14" s="7">
        <v>600</v>
      </c>
      <c r="C14" s="8" t="s">
        <v>2</v>
      </c>
      <c r="D14" s="8" t="s">
        <v>9</v>
      </c>
      <c r="E14" s="23" t="s">
        <v>44</v>
      </c>
      <c r="F14" s="9">
        <v>720000</v>
      </c>
      <c r="G14" s="37"/>
      <c r="H14" s="29">
        <f t="shared" si="0"/>
        <v>720000</v>
      </c>
      <c r="I14" s="9">
        <v>360000</v>
      </c>
      <c r="J14" s="9">
        <v>0</v>
      </c>
      <c r="K14" s="13">
        <v>360000</v>
      </c>
      <c r="L14" s="9">
        <v>0</v>
      </c>
      <c r="M14" s="22" t="s">
        <v>58</v>
      </c>
    </row>
    <row r="15" spans="1:13" s="2" customFormat="1" ht="28.5" customHeight="1">
      <c r="A15" s="38">
        <v>6</v>
      </c>
      <c r="B15" s="7">
        <v>600</v>
      </c>
      <c r="C15" s="8" t="s">
        <v>2</v>
      </c>
      <c r="D15" s="8" t="s">
        <v>9</v>
      </c>
      <c r="E15" s="23" t="s">
        <v>69</v>
      </c>
      <c r="F15" s="9">
        <v>283000</v>
      </c>
      <c r="G15" s="37"/>
      <c r="H15" s="29">
        <f t="shared" si="0"/>
        <v>283000</v>
      </c>
      <c r="I15" s="9">
        <v>141500</v>
      </c>
      <c r="J15" s="9">
        <v>0</v>
      </c>
      <c r="K15" s="13">
        <v>141500</v>
      </c>
      <c r="L15" s="9">
        <v>0</v>
      </c>
      <c r="M15" s="22" t="s">
        <v>58</v>
      </c>
    </row>
    <row r="16" spans="1:13" s="2" customFormat="1" ht="28.5" customHeight="1">
      <c r="A16" s="35">
        <v>7</v>
      </c>
      <c r="B16" s="7">
        <v>600</v>
      </c>
      <c r="C16" s="8" t="s">
        <v>2</v>
      </c>
      <c r="D16" s="8" t="s">
        <v>34</v>
      </c>
      <c r="E16" s="23" t="s">
        <v>45</v>
      </c>
      <c r="F16" s="9">
        <v>500000</v>
      </c>
      <c r="G16" s="27"/>
      <c r="H16" s="29">
        <f t="shared" si="0"/>
        <v>500000</v>
      </c>
      <c r="I16" s="9">
        <v>0</v>
      </c>
      <c r="J16" s="9">
        <v>0</v>
      </c>
      <c r="K16" s="13">
        <v>0</v>
      </c>
      <c r="L16" s="9">
        <v>500000</v>
      </c>
      <c r="M16" s="22" t="s">
        <v>58</v>
      </c>
    </row>
    <row r="17" spans="1:13" s="2" customFormat="1" ht="28.5" customHeight="1">
      <c r="A17" s="38">
        <v>8</v>
      </c>
      <c r="B17" s="7">
        <v>600</v>
      </c>
      <c r="C17" s="8" t="s">
        <v>2</v>
      </c>
      <c r="D17" s="8" t="s">
        <v>9</v>
      </c>
      <c r="E17" s="23" t="s">
        <v>46</v>
      </c>
      <c r="F17" s="9">
        <v>400000</v>
      </c>
      <c r="G17" s="27"/>
      <c r="H17" s="29">
        <f t="shared" si="0"/>
        <v>400000</v>
      </c>
      <c r="I17" s="9">
        <v>0</v>
      </c>
      <c r="J17" s="9">
        <v>0</v>
      </c>
      <c r="K17" s="13">
        <v>400000</v>
      </c>
      <c r="L17" s="9">
        <v>0</v>
      </c>
      <c r="M17" s="22" t="s">
        <v>58</v>
      </c>
    </row>
    <row r="18" spans="1:13" s="2" customFormat="1" ht="28.5" customHeight="1">
      <c r="A18" s="35">
        <v>9</v>
      </c>
      <c r="B18" s="7">
        <v>600</v>
      </c>
      <c r="C18" s="8" t="s">
        <v>2</v>
      </c>
      <c r="D18" s="8" t="s">
        <v>9</v>
      </c>
      <c r="E18" s="23" t="s">
        <v>47</v>
      </c>
      <c r="F18" s="9">
        <v>100000</v>
      </c>
      <c r="G18" s="27"/>
      <c r="H18" s="29">
        <f t="shared" si="0"/>
        <v>100000</v>
      </c>
      <c r="I18" s="9">
        <v>0</v>
      </c>
      <c r="J18" s="9">
        <v>0</v>
      </c>
      <c r="K18" s="13">
        <v>100000</v>
      </c>
      <c r="L18" s="9">
        <v>0</v>
      </c>
      <c r="M18" s="22" t="s">
        <v>58</v>
      </c>
    </row>
    <row r="19" spans="1:13" s="2" customFormat="1" ht="28.5" customHeight="1">
      <c r="A19" s="38">
        <v>10</v>
      </c>
      <c r="B19" s="7">
        <v>600</v>
      </c>
      <c r="C19" s="8" t="s">
        <v>2</v>
      </c>
      <c r="D19" s="8" t="s">
        <v>9</v>
      </c>
      <c r="E19" s="23" t="s">
        <v>48</v>
      </c>
      <c r="F19" s="9">
        <v>200000</v>
      </c>
      <c r="G19" s="27"/>
      <c r="H19" s="29">
        <f t="shared" si="0"/>
        <v>200000</v>
      </c>
      <c r="I19" s="9">
        <v>0</v>
      </c>
      <c r="J19" s="9">
        <v>0</v>
      </c>
      <c r="K19" s="13">
        <v>200000</v>
      </c>
      <c r="L19" s="9">
        <v>0</v>
      </c>
      <c r="M19" s="22" t="s">
        <v>58</v>
      </c>
    </row>
    <row r="20" spans="1:13" s="2" customFormat="1" ht="28.5" customHeight="1">
      <c r="A20" s="35">
        <v>11</v>
      </c>
      <c r="B20" s="7">
        <v>600</v>
      </c>
      <c r="C20" s="8" t="s">
        <v>2</v>
      </c>
      <c r="D20" s="8" t="s">
        <v>9</v>
      </c>
      <c r="E20" s="23" t="s">
        <v>49</v>
      </c>
      <c r="F20" s="9">
        <v>95000</v>
      </c>
      <c r="G20" s="27"/>
      <c r="H20" s="29">
        <f t="shared" si="0"/>
        <v>95000</v>
      </c>
      <c r="I20" s="9">
        <v>47500</v>
      </c>
      <c r="J20" s="9">
        <v>0</v>
      </c>
      <c r="K20" s="13">
        <v>47500</v>
      </c>
      <c r="L20" s="9">
        <v>0</v>
      </c>
      <c r="M20" s="22" t="s">
        <v>58</v>
      </c>
    </row>
    <row r="21" spans="1:13" s="2" customFormat="1" ht="28.5" customHeight="1">
      <c r="A21" s="38">
        <v>12</v>
      </c>
      <c r="B21" s="7">
        <v>600</v>
      </c>
      <c r="C21" s="8" t="s">
        <v>2</v>
      </c>
      <c r="D21" s="8" t="s">
        <v>9</v>
      </c>
      <c r="E21" s="23" t="s">
        <v>50</v>
      </c>
      <c r="F21" s="9">
        <v>30000</v>
      </c>
      <c r="G21" s="27"/>
      <c r="H21" s="29">
        <f t="shared" si="0"/>
        <v>30000</v>
      </c>
      <c r="I21" s="9">
        <v>15000</v>
      </c>
      <c r="J21" s="9">
        <v>0</v>
      </c>
      <c r="K21" s="13">
        <v>15000</v>
      </c>
      <c r="L21" s="9">
        <v>0</v>
      </c>
      <c r="M21" s="22" t="s">
        <v>58</v>
      </c>
    </row>
    <row r="22" spans="1:13" s="2" customFormat="1" ht="28.5" customHeight="1">
      <c r="A22" s="35">
        <v>13</v>
      </c>
      <c r="B22" s="7">
        <v>600</v>
      </c>
      <c r="C22" s="8" t="s">
        <v>2</v>
      </c>
      <c r="D22" s="8" t="s">
        <v>9</v>
      </c>
      <c r="E22" s="23" t="s">
        <v>70</v>
      </c>
      <c r="F22" s="9">
        <v>576200</v>
      </c>
      <c r="G22" s="27"/>
      <c r="H22" s="29">
        <f t="shared" si="0"/>
        <v>576200</v>
      </c>
      <c r="I22" s="9">
        <v>288100</v>
      </c>
      <c r="J22" s="9">
        <v>0</v>
      </c>
      <c r="K22" s="13">
        <v>288100</v>
      </c>
      <c r="L22" s="9">
        <v>0</v>
      </c>
      <c r="M22" s="22" t="s">
        <v>58</v>
      </c>
    </row>
    <row r="23" spans="1:13" s="2" customFormat="1" ht="28.5" customHeight="1">
      <c r="A23" s="38">
        <v>14</v>
      </c>
      <c r="B23" s="7">
        <v>600</v>
      </c>
      <c r="C23" s="8" t="s">
        <v>2</v>
      </c>
      <c r="D23" s="8" t="s">
        <v>9</v>
      </c>
      <c r="E23" s="23" t="s">
        <v>71</v>
      </c>
      <c r="F23" s="9">
        <v>919000</v>
      </c>
      <c r="G23" s="27"/>
      <c r="H23" s="29">
        <f t="shared" si="0"/>
        <v>919000</v>
      </c>
      <c r="I23" s="9">
        <v>459500</v>
      </c>
      <c r="J23" s="9">
        <v>0</v>
      </c>
      <c r="K23" s="13">
        <v>459500</v>
      </c>
      <c r="L23" s="9">
        <v>0</v>
      </c>
      <c r="M23" s="22" t="s">
        <v>58</v>
      </c>
    </row>
    <row r="24" spans="1:13" s="2" customFormat="1" ht="28.5" customHeight="1">
      <c r="A24" s="35">
        <v>15</v>
      </c>
      <c r="B24" s="7">
        <v>600</v>
      </c>
      <c r="C24" s="8" t="s">
        <v>2</v>
      </c>
      <c r="D24" s="8" t="s">
        <v>9</v>
      </c>
      <c r="E24" s="23" t="s">
        <v>51</v>
      </c>
      <c r="F24" s="9">
        <v>241000</v>
      </c>
      <c r="G24" s="28"/>
      <c r="H24" s="29">
        <f t="shared" si="0"/>
        <v>241000</v>
      </c>
      <c r="I24" s="9">
        <v>120500</v>
      </c>
      <c r="J24" s="9">
        <v>0</v>
      </c>
      <c r="K24" s="13">
        <v>120500</v>
      </c>
      <c r="L24" s="9">
        <v>0</v>
      </c>
      <c r="M24" s="22" t="s">
        <v>58</v>
      </c>
    </row>
    <row r="25" spans="1:13" s="2" customFormat="1" ht="28.5" customHeight="1">
      <c r="A25" s="38">
        <v>16</v>
      </c>
      <c r="B25" s="7">
        <v>600</v>
      </c>
      <c r="C25" s="8" t="s">
        <v>2</v>
      </c>
      <c r="D25" s="8" t="s">
        <v>9</v>
      </c>
      <c r="E25" s="23" t="s">
        <v>64</v>
      </c>
      <c r="F25" s="9">
        <v>10500</v>
      </c>
      <c r="G25" s="28"/>
      <c r="H25" s="29">
        <f t="shared" si="0"/>
        <v>10500</v>
      </c>
      <c r="I25" s="9">
        <v>10500</v>
      </c>
      <c r="J25" s="9">
        <v>0</v>
      </c>
      <c r="K25" s="13">
        <v>0</v>
      </c>
      <c r="L25" s="9">
        <v>0</v>
      </c>
      <c r="M25" s="22" t="s">
        <v>58</v>
      </c>
    </row>
    <row r="26" spans="1:13" s="2" customFormat="1" ht="28.5" customHeight="1">
      <c r="A26" s="35">
        <v>17</v>
      </c>
      <c r="B26" s="7">
        <v>600</v>
      </c>
      <c r="C26" s="8" t="s">
        <v>2</v>
      </c>
      <c r="D26" s="8" t="s">
        <v>10</v>
      </c>
      <c r="E26" s="23" t="s">
        <v>52</v>
      </c>
      <c r="F26" s="9">
        <v>152800</v>
      </c>
      <c r="G26" s="28"/>
      <c r="H26" s="29">
        <f t="shared" si="0"/>
        <v>152800</v>
      </c>
      <c r="I26" s="9">
        <v>152800</v>
      </c>
      <c r="J26" s="9">
        <v>0</v>
      </c>
      <c r="K26" s="13">
        <v>0</v>
      </c>
      <c r="L26" s="9">
        <v>0</v>
      </c>
      <c r="M26" s="22" t="s">
        <v>58</v>
      </c>
    </row>
    <row r="27" spans="1:13" s="2" customFormat="1" ht="28.5" customHeight="1">
      <c r="A27" s="38">
        <v>18</v>
      </c>
      <c r="B27" s="7">
        <v>600</v>
      </c>
      <c r="C27" s="8" t="s">
        <v>2</v>
      </c>
      <c r="D27" s="8" t="s">
        <v>10</v>
      </c>
      <c r="E27" s="23" t="s">
        <v>65</v>
      </c>
      <c r="F27" s="9">
        <v>35000</v>
      </c>
      <c r="G27" s="28"/>
      <c r="H27" s="29">
        <f>F27+G27</f>
        <v>35000</v>
      </c>
      <c r="I27" s="9">
        <v>35000</v>
      </c>
      <c r="J27" s="9">
        <v>0</v>
      </c>
      <c r="K27" s="13">
        <v>0</v>
      </c>
      <c r="L27" s="9">
        <v>0</v>
      </c>
      <c r="M27" s="22" t="s">
        <v>58</v>
      </c>
    </row>
    <row r="28" spans="1:13" s="2" customFormat="1" ht="28.5" customHeight="1">
      <c r="A28" s="35">
        <v>19</v>
      </c>
      <c r="B28" s="7">
        <v>750</v>
      </c>
      <c r="C28" s="8" t="s">
        <v>3</v>
      </c>
      <c r="D28" s="8" t="s">
        <v>9</v>
      </c>
      <c r="E28" s="23" t="s">
        <v>63</v>
      </c>
      <c r="F28" s="9">
        <v>20000</v>
      </c>
      <c r="G28" s="28"/>
      <c r="H28" s="29">
        <f t="shared" si="0"/>
        <v>20000</v>
      </c>
      <c r="I28" s="9">
        <v>20000</v>
      </c>
      <c r="J28" s="9">
        <v>0</v>
      </c>
      <c r="K28" s="13">
        <v>0</v>
      </c>
      <c r="L28" s="9">
        <v>0</v>
      </c>
      <c r="M28" s="22" t="s">
        <v>58</v>
      </c>
    </row>
    <row r="29" spans="1:13" s="2" customFormat="1" ht="28.5" customHeight="1">
      <c r="A29" s="38">
        <v>20</v>
      </c>
      <c r="B29" s="7">
        <v>750</v>
      </c>
      <c r="C29" s="8" t="s">
        <v>3</v>
      </c>
      <c r="D29" s="8" t="s">
        <v>10</v>
      </c>
      <c r="E29" s="23" t="s">
        <v>53</v>
      </c>
      <c r="F29" s="9">
        <v>50000</v>
      </c>
      <c r="G29" s="28"/>
      <c r="H29" s="29">
        <f t="shared" si="0"/>
        <v>50000</v>
      </c>
      <c r="I29" s="9">
        <v>50000</v>
      </c>
      <c r="J29" s="9">
        <v>0</v>
      </c>
      <c r="K29" s="13">
        <v>0</v>
      </c>
      <c r="L29" s="9">
        <v>0</v>
      </c>
      <c r="M29" s="22" t="s">
        <v>58</v>
      </c>
    </row>
    <row r="30" spans="1:13" s="2" customFormat="1" ht="28.5" customHeight="1">
      <c r="A30" s="35">
        <v>21</v>
      </c>
      <c r="B30" s="10">
        <v>750</v>
      </c>
      <c r="C30" s="11" t="s">
        <v>3</v>
      </c>
      <c r="D30" s="11" t="s">
        <v>36</v>
      </c>
      <c r="E30" s="45" t="s">
        <v>37</v>
      </c>
      <c r="F30" s="9">
        <v>183840</v>
      </c>
      <c r="G30" s="28">
        <v>-1800</v>
      </c>
      <c r="H30" s="29">
        <f t="shared" si="0"/>
        <v>182040</v>
      </c>
      <c r="I30" s="9">
        <v>0</v>
      </c>
      <c r="J30" s="9">
        <v>0</v>
      </c>
      <c r="K30" s="13">
        <v>0</v>
      </c>
      <c r="L30" s="9">
        <v>182040</v>
      </c>
      <c r="M30" s="22" t="s">
        <v>26</v>
      </c>
    </row>
    <row r="31" spans="1:13" s="2" customFormat="1" ht="28.5" customHeight="1">
      <c r="A31" s="38">
        <v>22</v>
      </c>
      <c r="B31" s="39">
        <v>801</v>
      </c>
      <c r="C31" s="40" t="s">
        <v>4</v>
      </c>
      <c r="D31" s="40" t="s">
        <v>9</v>
      </c>
      <c r="E31" s="53" t="s">
        <v>54</v>
      </c>
      <c r="F31" s="9">
        <v>400000</v>
      </c>
      <c r="G31" s="28">
        <v>35000</v>
      </c>
      <c r="H31" s="29">
        <f t="shared" si="0"/>
        <v>435000</v>
      </c>
      <c r="I31" s="9">
        <v>435000</v>
      </c>
      <c r="J31" s="9">
        <v>0</v>
      </c>
      <c r="K31" s="13">
        <v>0</v>
      </c>
      <c r="L31" s="9">
        <v>0</v>
      </c>
      <c r="M31" s="22" t="s">
        <v>59</v>
      </c>
    </row>
    <row r="32" spans="1:13" s="2" customFormat="1" ht="28.5" customHeight="1">
      <c r="A32" s="35">
        <v>23</v>
      </c>
      <c r="B32" s="39">
        <v>801</v>
      </c>
      <c r="C32" s="40" t="s">
        <v>5</v>
      </c>
      <c r="D32" s="40" t="s">
        <v>9</v>
      </c>
      <c r="E32" s="53" t="s">
        <v>62</v>
      </c>
      <c r="F32" s="9">
        <v>310000</v>
      </c>
      <c r="G32" s="28"/>
      <c r="H32" s="29">
        <f t="shared" si="0"/>
        <v>310000</v>
      </c>
      <c r="I32" s="9">
        <v>310000</v>
      </c>
      <c r="J32" s="9">
        <v>0</v>
      </c>
      <c r="K32" s="13">
        <v>0</v>
      </c>
      <c r="L32" s="9">
        <v>0</v>
      </c>
      <c r="M32" s="22" t="s">
        <v>26</v>
      </c>
    </row>
    <row r="33" spans="1:13" s="2" customFormat="1" ht="28.5" customHeight="1">
      <c r="A33" s="38">
        <v>24</v>
      </c>
      <c r="B33" s="39">
        <v>801</v>
      </c>
      <c r="C33" s="40" t="s">
        <v>6</v>
      </c>
      <c r="D33" s="40" t="s">
        <v>9</v>
      </c>
      <c r="E33" s="41" t="s">
        <v>35</v>
      </c>
      <c r="F33" s="9">
        <v>3381106</v>
      </c>
      <c r="G33" s="28"/>
      <c r="H33" s="29">
        <f t="shared" si="0"/>
        <v>3381106</v>
      </c>
      <c r="I33" s="9">
        <f>H33-K33</f>
        <v>412106</v>
      </c>
      <c r="J33" s="9">
        <v>0</v>
      </c>
      <c r="K33" s="13">
        <v>2969000</v>
      </c>
      <c r="L33" s="9">
        <v>0</v>
      </c>
      <c r="M33" s="22" t="s">
        <v>26</v>
      </c>
    </row>
    <row r="34" spans="1:13" s="2" customFormat="1" ht="28.5" customHeight="1">
      <c r="A34" s="35">
        <v>25</v>
      </c>
      <c r="B34" s="39">
        <v>801</v>
      </c>
      <c r="C34" s="40" t="s">
        <v>6</v>
      </c>
      <c r="D34" s="40" t="s">
        <v>9</v>
      </c>
      <c r="E34" s="41" t="s">
        <v>55</v>
      </c>
      <c r="F34" s="9">
        <v>600000</v>
      </c>
      <c r="G34" s="28">
        <v>100000</v>
      </c>
      <c r="H34" s="29">
        <f t="shared" si="0"/>
        <v>700000</v>
      </c>
      <c r="I34" s="9">
        <f>90100+100000</f>
        <v>190100</v>
      </c>
      <c r="J34" s="9">
        <v>0</v>
      </c>
      <c r="K34" s="13">
        <v>509900</v>
      </c>
      <c r="L34" s="9">
        <v>0</v>
      </c>
      <c r="M34" s="22" t="s">
        <v>26</v>
      </c>
    </row>
    <row r="35" spans="1:13" s="2" customFormat="1" ht="28.5" customHeight="1">
      <c r="A35" s="38">
        <v>26</v>
      </c>
      <c r="B35" s="42">
        <v>851</v>
      </c>
      <c r="C35" s="43" t="s">
        <v>11</v>
      </c>
      <c r="D35" s="43" t="s">
        <v>9</v>
      </c>
      <c r="E35" s="44" t="s">
        <v>31</v>
      </c>
      <c r="F35" s="9">
        <v>1567373</v>
      </c>
      <c r="G35" s="28">
        <v>1208382</v>
      </c>
      <c r="H35" s="29">
        <f t="shared" si="0"/>
        <v>2775755</v>
      </c>
      <c r="I35" s="9">
        <f>109873+1208382</f>
        <v>1318255</v>
      </c>
      <c r="J35" s="9">
        <v>0</v>
      </c>
      <c r="K35" s="13">
        <v>1457500</v>
      </c>
      <c r="L35" s="9">
        <v>0</v>
      </c>
      <c r="M35" s="22" t="s">
        <v>26</v>
      </c>
    </row>
    <row r="36" spans="1:13" s="2" customFormat="1" ht="28.5" customHeight="1">
      <c r="A36" s="35">
        <v>27</v>
      </c>
      <c r="B36" s="24">
        <v>852</v>
      </c>
      <c r="C36" s="25" t="s">
        <v>12</v>
      </c>
      <c r="D36" s="25" t="s">
        <v>10</v>
      </c>
      <c r="E36" s="54" t="s">
        <v>56</v>
      </c>
      <c r="F36" s="9">
        <v>70000</v>
      </c>
      <c r="G36" s="28"/>
      <c r="H36" s="29">
        <f t="shared" si="0"/>
        <v>70000</v>
      </c>
      <c r="I36" s="9">
        <v>70000</v>
      </c>
      <c r="J36" s="9">
        <v>0</v>
      </c>
      <c r="K36" s="13">
        <v>0</v>
      </c>
      <c r="L36" s="9">
        <v>0</v>
      </c>
      <c r="M36" s="22" t="s">
        <v>60</v>
      </c>
    </row>
    <row r="37" spans="1:13" s="2" customFormat="1" ht="28.5" customHeight="1">
      <c r="A37" s="38">
        <v>28</v>
      </c>
      <c r="B37" s="24">
        <v>852</v>
      </c>
      <c r="C37" s="25" t="s">
        <v>12</v>
      </c>
      <c r="D37" s="25" t="s">
        <v>10</v>
      </c>
      <c r="E37" s="54" t="s">
        <v>66</v>
      </c>
      <c r="F37" s="9">
        <v>150000</v>
      </c>
      <c r="G37" s="28">
        <v>-34000</v>
      </c>
      <c r="H37" s="29">
        <f t="shared" si="0"/>
        <v>116000</v>
      </c>
      <c r="I37" s="9">
        <v>116000</v>
      </c>
      <c r="J37" s="9">
        <v>0</v>
      </c>
      <c r="K37" s="13">
        <v>0</v>
      </c>
      <c r="L37" s="9">
        <v>0</v>
      </c>
      <c r="M37" s="22" t="s">
        <v>60</v>
      </c>
    </row>
    <row r="38" spans="1:13" s="2" customFormat="1" ht="28.5" customHeight="1">
      <c r="A38" s="35">
        <v>29</v>
      </c>
      <c r="B38" s="24">
        <v>852</v>
      </c>
      <c r="C38" s="25" t="s">
        <v>13</v>
      </c>
      <c r="D38" s="25" t="s">
        <v>9</v>
      </c>
      <c r="E38" s="54" t="s">
        <v>68</v>
      </c>
      <c r="F38" s="9">
        <v>0</v>
      </c>
      <c r="G38" s="28">
        <v>156128</v>
      </c>
      <c r="H38" s="29">
        <f t="shared" si="0"/>
        <v>156128</v>
      </c>
      <c r="I38" s="9">
        <v>156128</v>
      </c>
      <c r="J38" s="9">
        <v>0</v>
      </c>
      <c r="K38" s="13">
        <v>0</v>
      </c>
      <c r="L38" s="9">
        <v>0</v>
      </c>
      <c r="M38" s="22" t="s">
        <v>67</v>
      </c>
    </row>
    <row r="39" spans="1:13" s="2" customFormat="1" ht="28.5" customHeight="1">
      <c r="A39" s="38">
        <v>30</v>
      </c>
      <c r="B39" s="10">
        <v>855</v>
      </c>
      <c r="C39" s="11" t="s">
        <v>7</v>
      </c>
      <c r="D39" s="11" t="s">
        <v>9</v>
      </c>
      <c r="E39" s="45" t="s">
        <v>57</v>
      </c>
      <c r="F39" s="9">
        <v>80000</v>
      </c>
      <c r="G39" s="28"/>
      <c r="H39" s="29">
        <f t="shared" si="0"/>
        <v>80000</v>
      </c>
      <c r="I39" s="9">
        <v>80000</v>
      </c>
      <c r="J39" s="9">
        <v>0</v>
      </c>
      <c r="K39" s="13">
        <v>0</v>
      </c>
      <c r="L39" s="9">
        <v>0</v>
      </c>
      <c r="M39" s="22" t="s">
        <v>61</v>
      </c>
    </row>
    <row r="40" spans="1:14" ht="30.75" customHeight="1" thickBot="1">
      <c r="A40" s="64" t="s">
        <v>27</v>
      </c>
      <c r="B40" s="65"/>
      <c r="C40" s="65"/>
      <c r="D40" s="65"/>
      <c r="E40" s="65"/>
      <c r="F40" s="55">
        <f aca="true" t="shared" si="1" ref="F40:L40">SUM(F10:F39)</f>
        <v>12354025</v>
      </c>
      <c r="G40" s="34">
        <f t="shared" si="1"/>
        <v>1393378</v>
      </c>
      <c r="H40" s="34">
        <f t="shared" si="1"/>
        <v>13747403</v>
      </c>
      <c r="I40" s="34">
        <f t="shared" si="1"/>
        <v>5392396</v>
      </c>
      <c r="J40" s="34">
        <f t="shared" si="1"/>
        <v>0</v>
      </c>
      <c r="K40" s="34">
        <f t="shared" si="1"/>
        <v>7609337</v>
      </c>
      <c r="L40" s="34">
        <f t="shared" si="1"/>
        <v>745670</v>
      </c>
      <c r="M40" s="26" t="s">
        <v>28</v>
      </c>
      <c r="N40" s="14"/>
    </row>
    <row r="41" spans="1:13" s="17" customFormat="1" ht="14.25" customHeight="1">
      <c r="A41" s="56"/>
      <c r="B41" s="56"/>
      <c r="C41" s="56"/>
      <c r="D41" s="56"/>
      <c r="E41" s="56"/>
      <c r="F41" s="56"/>
      <c r="G41" s="21"/>
      <c r="H41" s="21"/>
      <c r="I41" s="15">
        <f>SUM(I40:L40)</f>
        <v>13747403</v>
      </c>
      <c r="J41" s="19"/>
      <c r="K41" s="16"/>
      <c r="L41" s="16"/>
      <c r="M41" s="16"/>
    </row>
    <row r="42" ht="12.75">
      <c r="J42" s="18"/>
    </row>
    <row r="43" spans="9:13" ht="12.75">
      <c r="I43" s="18"/>
      <c r="J43" s="18"/>
      <c r="M43" s="20"/>
    </row>
    <row r="44" ht="12.75">
      <c r="M44" s="20"/>
    </row>
    <row r="46" ht="12" customHeight="1"/>
  </sheetData>
  <sheetProtection selectLockedCells="1" selectUnlockedCells="1"/>
  <mergeCells count="19"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A41:F41"/>
    <mergeCell ref="I5:L5"/>
    <mergeCell ref="I6:I8"/>
    <mergeCell ref="J6:J8"/>
    <mergeCell ref="K6:K8"/>
    <mergeCell ref="L6:L8"/>
    <mergeCell ref="A40:E40"/>
    <mergeCell ref="G5:G8"/>
    <mergeCell ref="H5:H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2023-06-16T06:45:20Z</cp:lastPrinted>
  <dcterms:created xsi:type="dcterms:W3CDTF">2020-10-26T10:22:35Z</dcterms:created>
  <dcterms:modified xsi:type="dcterms:W3CDTF">2023-06-16T07:31:13Z</dcterms:modified>
  <cp:category/>
  <cp:version/>
  <cp:contentType/>
  <cp:contentStatus/>
</cp:coreProperties>
</file>