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-4" sheetId="1" r:id="rId1"/>
  </sheets>
  <definedNames>
    <definedName name="_xlnm.Print_Area" localSheetId="0">'zał-4'!$A$1:$P$116</definedName>
  </definedNames>
  <calcPr fullCalcOnLoad="1"/>
</workbook>
</file>

<file path=xl/sharedStrings.xml><?xml version="1.0" encoding="utf-8"?>
<sst xmlns="http://schemas.openxmlformats.org/spreadsheetml/2006/main" count="182" uniqueCount="72">
  <si>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</si>
  <si>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</si>
  <si>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</si>
  <si>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</si>
  <si>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</si>
  <si>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</si>
  <si>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</si>
  <si>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</si>
  <si>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</si>
  <si>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</si>
  <si>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</si>
  <si>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</si>
  <si>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</si>
  <si>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</si>
  <si>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</si>
  <si>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</si>
  <si>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</si>
  <si>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</si>
  <si>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</si>
  <si>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</si>
  <si>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</si>
  <si>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</si>
  <si>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</si>
  <si>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</si>
  <si>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</si>
  <si>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</si>
  <si>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</si>
  <si>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</si>
  <si>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</si>
  <si>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</si>
  <si>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</si>
  <si>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</si>
  <si>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</si>
  <si>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</si>
  <si>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</si>
  <si>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</si>
  <si>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</si>
  <si>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</si>
  <si>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</si>
  <si>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</si>
  <si>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</si>
  <si>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</si>
  <si>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</si>
  <si>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</si>
  <si>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</si>
  <si>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</si>
  <si>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Budowa ogólnodostępnej infrastruktury rekreacyjnej w miejscowości Lemany, Gmina Szczytno przy poszanowaniu dziedzictwa przyrodniczego</t>
  </si>
  <si>
    <t xml:space="preserve">Program Rozwoju Obszarów Wiejskich </t>
  </si>
  <si>
    <t>Dział 010 Rozdział 01041</t>
  </si>
  <si>
    <t>Dział 750 Rozdział 75020</t>
  </si>
  <si>
    <t>2.2</t>
  </si>
  <si>
    <t>z tego: 2023 r.</t>
  </si>
  <si>
    <t>2025 r.</t>
  </si>
  <si>
    <t>2026 r.***</t>
  </si>
  <si>
    <t>Ku nowoczesności- realizowany przez ZS nr 2</t>
  </si>
  <si>
    <t>Przebudowa drogi powiatowej nr 1512N Wielbark-Rozogi od km 19+010-21+360</t>
  </si>
  <si>
    <t>Dział 600 Rozdział 60014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</si>
  <si>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</si>
  <si>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</si>
  <si>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</si>
  <si>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Mobilność uczniów drogą do sukcesu - realizowany przez ZS nr 3</t>
  </si>
  <si>
    <t>2024 rok</t>
  </si>
  <si>
    <t>Wydatki* na programy i projekty realizowane ze środków pochodzących z funduszy strukturalnych i Funduszu Spójności oraz pozostałe środki pochodzące ze źródeł zagranicznych nie podlegających zwrotowi w 2024 roku</t>
  </si>
  <si>
    <t>Projekt w sektorze kształcenia i szkolenia zawodowego - realizowany przez SOSZW w Szczytnie</t>
  </si>
  <si>
    <t>Fundusze Europejskie na Rozwój Cyfrowy 2021-2027</t>
  </si>
  <si>
    <t>II Zaawansowane usługi cyfrowe</t>
  </si>
  <si>
    <t>2.2. Wzmocnienie krajowego systemu cyberbezpieczeństwa</t>
  </si>
  <si>
    <t>Podniesienie poziomu ceberbezpieczeństwa jst i wybranych jednostek w ramach grantu "Cyberbezpieczny Samorząd"</t>
  </si>
  <si>
    <t>z tego: 2024 r.</t>
  </si>
  <si>
    <t>2026 r.</t>
  </si>
  <si>
    <t>2027 r.***</t>
  </si>
  <si>
    <t>Załącznik nr 4 do Uchwały Rady Powiatu w Szczytnie Nr L/349/2024 z dnia 05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</si>
</sst>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0" borderId="10" xfId="51" applyFont="1" applyBorder="1" applyAlignment="1">
      <alignment vertical="center"/>
      <protection/>
    </xf>
    <xf numFmtId="0" fontId="9" fillId="0" borderId="11" xfId="51" applyFont="1" applyBorder="1" applyAlignment="1">
      <alignment vertical="center"/>
      <protection/>
    </xf>
    <xf numFmtId="0" fontId="12" fillId="0" borderId="11" xfId="51" applyFont="1" applyBorder="1" applyAlignment="1">
      <alignment vertical="center"/>
      <protection/>
    </xf>
    <xf numFmtId="168" fontId="9" fillId="0" borderId="11" xfId="51" applyNumberFormat="1" applyFont="1" applyBorder="1" applyAlignment="1">
      <alignment vertical="center"/>
      <protection/>
    </xf>
    <xf numFmtId="168" fontId="8" fillId="0" borderId="11" xfId="51" applyNumberFormat="1" applyFont="1" applyBorder="1" applyAlignment="1">
      <alignment vertical="center"/>
      <protection/>
    </xf>
    <xf numFmtId="0" fontId="3" fillId="33" borderId="12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3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0" xfId="51" applyFont="1" applyBorder="1" applyAlignment="1">
      <alignment vertical="center"/>
      <protection/>
    </xf>
    <xf numFmtId="0" fontId="12" fillId="0" borderId="14" xfId="51" applyFont="1" applyBorder="1" applyAlignment="1">
      <alignment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8" fontId="8" fillId="0" borderId="15" xfId="51" applyNumberFormat="1" applyFont="1" applyBorder="1" applyAlignment="1">
      <alignment vertical="center"/>
      <protection/>
    </xf>
    <xf numFmtId="168" fontId="9" fillId="0" borderId="15" xfId="51" applyNumberFormat="1" applyFont="1" applyBorder="1" applyAlignment="1">
      <alignment vertical="center"/>
      <protection/>
    </xf>
    <xf numFmtId="0" fontId="3" fillId="35" borderId="16" xfId="51" applyFont="1" applyFill="1" applyBorder="1" applyAlignment="1">
      <alignment horizontal="left"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168" fontId="9" fillId="0" borderId="10" xfId="51" applyNumberFormat="1" applyFont="1" applyBorder="1" applyAlignment="1">
      <alignment vertical="center"/>
      <protection/>
    </xf>
    <xf numFmtId="168" fontId="9" fillId="0" borderId="17" xfId="51" applyNumberFormat="1" applyFont="1" applyBorder="1" applyAlignment="1">
      <alignment vertical="center"/>
      <protection/>
    </xf>
    <xf numFmtId="0" fontId="3" fillId="35" borderId="18" xfId="51" applyFont="1" applyFill="1" applyBorder="1" applyAlignment="1">
      <alignment horizontal="left" vertical="center"/>
      <protection/>
    </xf>
    <xf numFmtId="0" fontId="3" fillId="35" borderId="19" xfId="51" applyFont="1" applyFill="1" applyBorder="1" applyAlignment="1">
      <alignment horizontal="left" vertical="center"/>
      <protection/>
    </xf>
    <xf numFmtId="0" fontId="3" fillId="35" borderId="20" xfId="51" applyFont="1" applyFill="1" applyBorder="1" applyAlignment="1">
      <alignment horizontal="left" vertical="center"/>
      <protection/>
    </xf>
    <xf numFmtId="0" fontId="3" fillId="35" borderId="21" xfId="51" applyFont="1" applyFill="1" applyBorder="1" applyAlignment="1">
      <alignment horizontal="left" vertical="center"/>
      <protection/>
    </xf>
    <xf numFmtId="0" fontId="3" fillId="35" borderId="22" xfId="51" applyFont="1" applyFill="1" applyBorder="1" applyAlignment="1">
      <alignment horizontal="left" vertical="center"/>
      <protection/>
    </xf>
    <xf numFmtId="0" fontId="3" fillId="35" borderId="23" xfId="51" applyFont="1" applyFill="1" applyBorder="1" applyAlignment="1">
      <alignment horizontal="left" vertical="center"/>
      <protection/>
    </xf>
    <xf numFmtId="0" fontId="9" fillId="0" borderId="24" xfId="51" applyFont="1" applyBorder="1" applyAlignment="1">
      <alignment vertical="center"/>
      <protection/>
    </xf>
    <xf numFmtId="0" fontId="3" fillId="35" borderId="25" xfId="51" applyFont="1" applyFill="1" applyBorder="1" applyAlignment="1">
      <alignment horizontal="left"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5" borderId="13" xfId="51" applyFont="1" applyFill="1" applyBorder="1" applyAlignment="1">
      <alignment horizontal="left" vertical="center"/>
      <protection/>
    </xf>
    <xf numFmtId="0" fontId="3" fillId="35" borderId="27" xfId="51" applyFont="1" applyFill="1" applyBorder="1" applyAlignment="1">
      <alignment horizontal="left" vertical="center"/>
      <protection/>
    </xf>
    <xf numFmtId="0" fontId="3" fillId="34" borderId="25" xfId="51" applyFont="1" applyFill="1" applyBorder="1" applyAlignment="1">
      <alignment horizontal="left" vertical="center"/>
      <protection/>
    </xf>
    <xf numFmtId="0" fontId="3" fillId="34" borderId="26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22" xfId="51" applyFont="1" applyFill="1" applyBorder="1" applyAlignment="1">
      <alignment horizontal="left" vertical="center"/>
      <protection/>
    </xf>
    <xf numFmtId="0" fontId="9" fillId="0" borderId="28" xfId="51" applyFont="1" applyBorder="1" applyAlignment="1">
      <alignment vertical="center"/>
      <protection/>
    </xf>
    <xf numFmtId="0" fontId="7" fillId="0" borderId="29" xfId="51" applyFont="1" applyBorder="1" applyAlignment="1">
      <alignment vertical="center" wrapText="1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16" xfId="51" applyFont="1" applyFill="1" applyBorder="1" applyAlignment="1">
      <alignment horizontal="left" vertical="center"/>
      <protection/>
    </xf>
    <xf numFmtId="0" fontId="3" fillId="34" borderId="23" xfId="51" applyFont="1" applyFill="1" applyBorder="1" applyAlignment="1">
      <alignment horizontal="left" vertical="center"/>
      <protection/>
    </xf>
    <xf numFmtId="0" fontId="9" fillId="0" borderId="31" xfId="51" applyFont="1" applyBorder="1" applyAlignment="1">
      <alignment vertical="center"/>
      <protection/>
    </xf>
    <xf numFmtId="0" fontId="3" fillId="34" borderId="32" xfId="51" applyFont="1" applyFill="1" applyBorder="1" applyAlignment="1">
      <alignment horizontal="left" vertical="center"/>
      <protection/>
    </xf>
    <xf numFmtId="0" fontId="3" fillId="34" borderId="19" xfId="51" applyFont="1" applyFill="1" applyBorder="1" applyAlignment="1">
      <alignment horizontal="left" vertical="center"/>
      <protection/>
    </xf>
    <xf numFmtId="0" fontId="3" fillId="34" borderId="20" xfId="51" applyFont="1" applyFill="1" applyBorder="1" applyAlignment="1">
      <alignment horizontal="left" vertical="center"/>
      <protection/>
    </xf>
    <xf numFmtId="168" fontId="4" fillId="0" borderId="10" xfId="51" applyNumberFormat="1" applyFont="1" applyBorder="1" applyAlignment="1">
      <alignment vertical="center"/>
      <protection/>
    </xf>
    <xf numFmtId="168" fontId="4" fillId="0" borderId="17" xfId="51" applyNumberFormat="1" applyFont="1" applyBorder="1" applyAlignment="1">
      <alignment vertical="center"/>
      <protection/>
    </xf>
    <xf numFmtId="168" fontId="4" fillId="0" borderId="11" xfId="51" applyNumberFormat="1" applyFont="1" applyBorder="1" applyAlignment="1">
      <alignment vertical="center"/>
      <protection/>
    </xf>
    <xf numFmtId="0" fontId="9" fillId="0" borderId="33" xfId="51" applyFont="1" applyBorder="1" applyAlignment="1">
      <alignment vertical="center"/>
      <protection/>
    </xf>
    <xf numFmtId="168" fontId="4" fillId="0" borderId="33" xfId="51" applyNumberFormat="1" applyFont="1" applyBorder="1" applyAlignment="1">
      <alignment vertical="center"/>
      <protection/>
    </xf>
    <xf numFmtId="3" fontId="4" fillId="36" borderId="10" xfId="51" applyNumberFormat="1" applyFont="1" applyFill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3" fontId="4" fillId="0" borderId="17" xfId="51" applyNumberFormat="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9" fillId="0" borderId="29" xfId="51" applyFont="1" applyBorder="1" applyAlignment="1">
      <alignment vertical="center"/>
      <protection/>
    </xf>
    <xf numFmtId="0" fontId="9" fillId="0" borderId="33" xfId="51" applyFont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left" vertical="center"/>
      <protection/>
    </xf>
    <xf numFmtId="0" fontId="3" fillId="33" borderId="20" xfId="51" applyFont="1" applyFill="1" applyBorder="1" applyAlignment="1">
      <alignment horizontal="left" vertical="center"/>
      <protection/>
    </xf>
    <xf numFmtId="0" fontId="3" fillId="34" borderId="21" xfId="51" applyFont="1" applyFill="1" applyBorder="1" applyAlignment="1">
      <alignment horizontal="left" vertical="center"/>
      <protection/>
    </xf>
    <xf numFmtId="0" fontId="3" fillId="33" borderId="22" xfId="51" applyFont="1" applyFill="1" applyBorder="1" applyAlignment="1">
      <alignment horizontal="left" vertical="center"/>
      <protection/>
    </xf>
    <xf numFmtId="0" fontId="3" fillId="33" borderId="23" xfId="51" applyFont="1" applyFill="1" applyBorder="1" applyAlignment="1">
      <alignment horizontal="left" vertical="center"/>
      <protection/>
    </xf>
    <xf numFmtId="0" fontId="12" fillId="0" borderId="29" xfId="51" applyFont="1" applyBorder="1" applyAlignment="1">
      <alignment vertical="center" wrapText="1"/>
      <protection/>
    </xf>
    <xf numFmtId="3" fontId="4" fillId="0" borderId="10" xfId="51" applyNumberFormat="1" applyFont="1" applyBorder="1" applyAlignment="1">
      <alignment vertical="center"/>
      <protection/>
    </xf>
    <xf numFmtId="3" fontId="4" fillId="0" borderId="17" xfId="51" applyNumberFormat="1" applyFont="1" applyBorder="1" applyAlignment="1">
      <alignment vertical="center"/>
      <protection/>
    </xf>
    <xf numFmtId="3" fontId="4" fillId="37" borderId="11" xfId="51" applyNumberFormat="1" applyFont="1" applyFill="1" applyBorder="1" applyAlignment="1">
      <alignment vertical="center"/>
      <protection/>
    </xf>
    <xf numFmtId="3" fontId="4" fillId="0" borderId="11" xfId="51" applyNumberFormat="1" applyFont="1" applyBorder="1" applyAlignment="1">
      <alignment vertical="center"/>
      <protection/>
    </xf>
    <xf numFmtId="3" fontId="4" fillId="37" borderId="33" xfId="51" applyNumberFormat="1" applyFont="1" applyFill="1" applyBorder="1" applyAlignment="1">
      <alignment vertical="center"/>
      <protection/>
    </xf>
    <xf numFmtId="3" fontId="4" fillId="0" borderId="33" xfId="51" applyNumberFormat="1" applyFont="1" applyBorder="1" applyAlignment="1">
      <alignment vertical="center"/>
      <protection/>
    </xf>
    <xf numFmtId="0" fontId="9" fillId="0" borderId="15" xfId="51" applyFont="1" applyBorder="1" applyAlignment="1">
      <alignment vertical="center"/>
      <protection/>
    </xf>
    <xf numFmtId="168" fontId="4" fillId="0" borderId="15" xfId="51" applyNumberFormat="1" applyFont="1" applyBorder="1" applyAlignment="1">
      <alignment vertical="center"/>
      <protection/>
    </xf>
    <xf numFmtId="168" fontId="10" fillId="33" borderId="34" xfId="51" applyNumberFormat="1" applyFont="1" applyFill="1" applyBorder="1" applyAlignment="1">
      <alignment vertical="center"/>
      <protection/>
    </xf>
    <xf numFmtId="168" fontId="10" fillId="33" borderId="35" xfId="51" applyNumberFormat="1" applyFont="1" applyFill="1" applyBorder="1" applyAlignment="1">
      <alignment vertical="center"/>
      <protection/>
    </xf>
    <xf numFmtId="168" fontId="3" fillId="33" borderId="34" xfId="51" applyNumberFormat="1" applyFont="1" applyFill="1" applyBorder="1" applyAlignment="1">
      <alignment vertical="center"/>
      <protection/>
    </xf>
    <xf numFmtId="168" fontId="10" fillId="33" borderId="36" xfId="51" applyNumberFormat="1" applyFont="1" applyFill="1" applyBorder="1" applyAlignment="1">
      <alignment vertical="center"/>
      <protection/>
    </xf>
    <xf numFmtId="3" fontId="4" fillId="36" borderId="11" xfId="51" applyNumberFormat="1" applyFont="1" applyFill="1" applyBorder="1" applyAlignment="1">
      <alignment horizontal="center" vertical="center"/>
      <protection/>
    </xf>
    <xf numFmtId="3" fontId="15" fillId="0" borderId="37" xfId="51" applyNumberFormat="1" applyFont="1" applyFill="1" applyBorder="1" applyAlignment="1">
      <alignment vertical="center"/>
      <protection/>
    </xf>
    <xf numFmtId="3" fontId="15" fillId="0" borderId="38" xfId="51" applyNumberFormat="1" applyFont="1" applyFill="1" applyBorder="1" applyAlignment="1">
      <alignment vertical="center"/>
      <protection/>
    </xf>
    <xf numFmtId="3" fontId="3" fillId="0" borderId="39" xfId="51" applyNumberFormat="1" applyFont="1" applyFill="1" applyBorder="1" applyAlignment="1">
      <alignment vertical="center"/>
      <protection/>
    </xf>
    <xf numFmtId="3" fontId="3" fillId="0" borderId="40" xfId="51" applyNumberFormat="1" applyFont="1" applyFill="1" applyBorder="1" applyAlignment="1">
      <alignment vertical="center"/>
      <protection/>
    </xf>
    <xf numFmtId="3" fontId="3" fillId="0" borderId="41" xfId="51" applyNumberFormat="1" applyFont="1" applyFill="1" applyBorder="1" applyAlignment="1">
      <alignment vertical="center"/>
      <protection/>
    </xf>
    <xf numFmtId="3" fontId="3" fillId="0" borderId="42" xfId="51" applyNumberFormat="1" applyFont="1" applyFill="1" applyBorder="1" applyAlignment="1">
      <alignment vertical="center"/>
      <protection/>
    </xf>
    <xf numFmtId="3" fontId="3" fillId="38" borderId="39" xfId="51" applyNumberFormat="1" applyFont="1" applyFill="1" applyBorder="1" applyAlignment="1">
      <alignment horizontal="right" vertical="center"/>
      <protection/>
    </xf>
    <xf numFmtId="3" fontId="4" fillId="0" borderId="39" xfId="51" applyNumberFormat="1" applyFont="1" applyBorder="1" applyAlignment="1">
      <alignment horizontal="right" vertical="center"/>
      <protection/>
    </xf>
    <xf numFmtId="3" fontId="3" fillId="0" borderId="39" xfId="51" applyNumberFormat="1" applyFont="1" applyBorder="1" applyAlignment="1">
      <alignment horizontal="right" vertical="center"/>
      <protection/>
    </xf>
    <xf numFmtId="3" fontId="3" fillId="0" borderId="37" xfId="51" applyNumberFormat="1" applyFont="1" applyFill="1" applyBorder="1" applyAlignment="1">
      <alignment vertical="center"/>
      <protection/>
    </xf>
    <xf numFmtId="0" fontId="13" fillId="0" borderId="43" xfId="51" applyFont="1" applyBorder="1" applyAlignment="1">
      <alignment horizontal="center" vertical="center"/>
      <protection/>
    </xf>
    <xf numFmtId="0" fontId="13" fillId="0" borderId="44" xfId="51" applyFont="1" applyBorder="1" applyAlignment="1">
      <alignment horizontal="center" vertical="center"/>
      <protection/>
    </xf>
    <xf numFmtId="0" fontId="13" fillId="0" borderId="45" xfId="51" applyFont="1" applyBorder="1" applyAlignment="1">
      <alignment horizontal="center" vertical="center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12" fillId="33" borderId="42" xfId="51" applyFont="1" applyFill="1" applyBorder="1" applyAlignment="1">
      <alignment horizontal="center" vertical="center" wrapText="1"/>
      <protection/>
    </xf>
    <xf numFmtId="0" fontId="9" fillId="0" borderId="46" xfId="51" applyFont="1" applyBorder="1" applyAlignment="1">
      <alignment horizontal="center" vertical="center"/>
      <protection/>
    </xf>
    <xf numFmtId="0" fontId="9" fillId="0" borderId="47" xfId="51" applyFont="1" applyBorder="1" applyAlignment="1">
      <alignment horizontal="center" vertical="center"/>
      <protection/>
    </xf>
    <xf numFmtId="0" fontId="9" fillId="0" borderId="48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left" vertical="center" wrapText="1"/>
      <protection/>
    </xf>
    <xf numFmtId="0" fontId="9" fillId="0" borderId="44" xfId="51" applyFont="1" applyBorder="1" applyAlignment="1">
      <alignment horizontal="left" vertical="center" wrapText="1"/>
      <protection/>
    </xf>
    <xf numFmtId="0" fontId="9" fillId="0" borderId="14" xfId="51" applyFont="1" applyBorder="1" applyAlignment="1">
      <alignment horizontal="left" vertical="center" wrapText="1"/>
      <protection/>
    </xf>
    <xf numFmtId="168" fontId="4" fillId="0" borderId="15" xfId="51" applyNumberFormat="1" applyFont="1" applyBorder="1" applyAlignment="1">
      <alignment horizontal="right" vertical="center"/>
      <protection/>
    </xf>
    <xf numFmtId="168" fontId="4" fillId="0" borderId="44" xfId="51" applyNumberFormat="1" applyFont="1" applyBorder="1" applyAlignment="1">
      <alignment horizontal="right" vertical="center"/>
      <protection/>
    </xf>
    <xf numFmtId="168" fontId="4" fillId="0" borderId="14" xfId="51" applyNumberFormat="1" applyFont="1" applyBorder="1" applyAlignment="1">
      <alignment horizontal="right" vertical="center"/>
      <protection/>
    </xf>
    <xf numFmtId="3" fontId="4" fillId="0" borderId="49" xfId="51" applyNumberFormat="1" applyFont="1" applyBorder="1" applyAlignment="1">
      <alignment horizontal="right" vertical="center"/>
      <protection/>
    </xf>
    <xf numFmtId="3" fontId="4" fillId="0" borderId="50" xfId="51" applyNumberFormat="1" applyFont="1" applyBorder="1" applyAlignment="1">
      <alignment horizontal="right" vertical="center"/>
      <protection/>
    </xf>
    <xf numFmtId="0" fontId="3" fillId="33" borderId="51" xfId="51" applyFont="1" applyFill="1" applyBorder="1" applyAlignment="1">
      <alignment horizontal="center"/>
      <protection/>
    </xf>
    <xf numFmtId="0" fontId="3" fillId="33" borderId="34" xfId="51" applyFont="1" applyFill="1" applyBorder="1" applyAlignment="1">
      <alignment horizontal="center"/>
      <protection/>
    </xf>
    <xf numFmtId="168" fontId="4" fillId="0" borderId="11" xfId="51" applyNumberFormat="1" applyFont="1" applyBorder="1" applyAlignment="1">
      <alignment horizontal="right" vertical="center"/>
      <protection/>
    </xf>
    <xf numFmtId="168" fontId="4" fillId="0" borderId="33" xfId="51" applyNumberFormat="1" applyFont="1" applyBorder="1" applyAlignment="1">
      <alignment horizontal="right" vertical="center"/>
      <protection/>
    </xf>
    <xf numFmtId="168" fontId="4" fillId="0" borderId="49" xfId="51" applyNumberFormat="1" applyFont="1" applyBorder="1" applyAlignment="1">
      <alignment horizontal="right" vertical="center"/>
      <protection/>
    </xf>
    <xf numFmtId="168" fontId="4" fillId="0" borderId="50" xfId="51" applyNumberFormat="1" applyFont="1" applyBorder="1" applyAlignment="1">
      <alignment horizontal="right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33" xfId="5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right" vertical="center"/>
      <protection/>
    </xf>
    <xf numFmtId="3" fontId="4" fillId="0" borderId="33" xfId="51" applyNumberFormat="1" applyFont="1" applyBorder="1" applyAlignment="1">
      <alignment horizontal="right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0" fontId="9" fillId="0" borderId="33" xfId="51" applyFont="1" applyBorder="1" applyAlignment="1">
      <alignment horizontal="left" vertical="center" wrapText="1"/>
      <protection/>
    </xf>
    <xf numFmtId="168" fontId="4" fillId="36" borderId="11" xfId="51" applyNumberFormat="1" applyFont="1" applyFill="1" applyBorder="1" applyAlignment="1">
      <alignment horizontal="right" vertical="center"/>
      <protection/>
    </xf>
    <xf numFmtId="168" fontId="4" fillId="36" borderId="33" xfId="51" applyNumberFormat="1" applyFont="1" applyFill="1" applyBorder="1" applyAlignment="1">
      <alignment horizontal="right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9" fillId="0" borderId="52" xfId="51" applyFont="1" applyBorder="1" applyAlignment="1">
      <alignment horizontal="center" vertical="center"/>
      <protection/>
    </xf>
    <xf numFmtId="0" fontId="9" fillId="0" borderId="53" xfId="51" applyFont="1" applyBorder="1" applyAlignment="1">
      <alignment horizontal="center" vertical="center"/>
      <protection/>
    </xf>
    <xf numFmtId="0" fontId="12" fillId="0" borderId="54" xfId="51" applyFont="1" applyBorder="1" applyAlignment="1">
      <alignment horizontal="center" vertical="center"/>
      <protection/>
    </xf>
    <xf numFmtId="0" fontId="12" fillId="0" borderId="55" xfId="51" applyFont="1" applyBorder="1" applyAlignment="1">
      <alignment horizontal="center" vertical="center"/>
      <protection/>
    </xf>
    <xf numFmtId="0" fontId="12" fillId="0" borderId="53" xfId="51" applyFont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0" fontId="14" fillId="0" borderId="39" xfId="51" applyFont="1" applyFill="1" applyBorder="1" applyAlignment="1">
      <alignment horizontal="center" vertical="center"/>
      <protection/>
    </xf>
    <xf numFmtId="168" fontId="9" fillId="0" borderId="11" xfId="51" applyNumberFormat="1" applyFont="1" applyBorder="1" applyAlignment="1">
      <alignment horizontal="right" vertical="center"/>
      <protection/>
    </xf>
    <xf numFmtId="168" fontId="9" fillId="0" borderId="15" xfId="51" applyNumberFormat="1" applyFont="1" applyBorder="1" applyAlignment="1">
      <alignment horizontal="right" vertical="center"/>
      <protection/>
    </xf>
    <xf numFmtId="168" fontId="9" fillId="36" borderId="11" xfId="51" applyNumberFormat="1" applyFont="1" applyFill="1" applyBorder="1" applyAlignment="1">
      <alignment horizontal="right" vertical="center"/>
      <protection/>
    </xf>
    <xf numFmtId="168" fontId="9" fillId="36" borderId="15" xfId="51" applyNumberFormat="1" applyFont="1" applyFill="1" applyBorder="1" applyAlignment="1">
      <alignment horizontal="right" vertical="center"/>
      <protection/>
    </xf>
    <xf numFmtId="168" fontId="9" fillId="0" borderId="49" xfId="51" applyNumberFormat="1" applyFont="1" applyBorder="1" applyAlignment="1">
      <alignment horizontal="right" vertical="center"/>
      <protection/>
    </xf>
    <xf numFmtId="168" fontId="9" fillId="0" borderId="56" xfId="51" applyNumberFormat="1" applyFont="1" applyBorder="1" applyAlignment="1">
      <alignment horizontal="right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43" xfId="51" applyFont="1" applyBorder="1" applyAlignment="1">
      <alignment horizontal="center" vertical="center"/>
      <protection/>
    </xf>
    <xf numFmtId="168" fontId="4" fillId="36" borderId="56" xfId="51" applyNumberFormat="1" applyFont="1" applyFill="1" applyBorder="1" applyAlignment="1">
      <alignment horizontal="right" vertical="center"/>
      <protection/>
    </xf>
    <xf numFmtId="168" fontId="4" fillId="36" borderId="45" xfId="51" applyNumberFormat="1" applyFont="1" applyFill="1" applyBorder="1" applyAlignment="1">
      <alignment horizontal="right" vertical="center"/>
      <protection/>
    </xf>
    <xf numFmtId="168" fontId="4" fillId="36" borderId="58" xfId="51" applyNumberFormat="1" applyFont="1" applyFill="1" applyBorder="1" applyAlignment="1">
      <alignment horizontal="right" vertical="center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60" xfId="51" applyFont="1" applyFill="1" applyBorder="1" applyAlignment="1">
      <alignment horizontal="center" vertical="center"/>
      <protection/>
    </xf>
    <xf numFmtId="0" fontId="12" fillId="33" borderId="53" xfId="51" applyFont="1" applyFill="1" applyBorder="1" applyAlignment="1">
      <alignment horizontal="center" vertical="center"/>
      <protection/>
    </xf>
    <xf numFmtId="0" fontId="12" fillId="33" borderId="37" xfId="51" applyFont="1" applyFill="1" applyBorder="1" applyAlignment="1">
      <alignment horizontal="center" vertical="center"/>
      <protection/>
    </xf>
    <xf numFmtId="0" fontId="12" fillId="33" borderId="61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37" xfId="51" applyFont="1" applyFill="1" applyBorder="1" applyAlignment="1">
      <alignment horizontal="center" vertical="center" wrapText="1"/>
      <protection/>
    </xf>
    <xf numFmtId="0" fontId="12" fillId="33" borderId="61" xfId="51" applyFont="1" applyFill="1" applyBorder="1" applyAlignment="1">
      <alignment horizontal="center" vertical="center" wrapText="1"/>
      <protection/>
    </xf>
    <xf numFmtId="0" fontId="12" fillId="33" borderId="62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6" fillId="33" borderId="61" xfId="51" applyFont="1" applyFill="1" applyBorder="1" applyAlignment="1">
      <alignment horizontal="center" vertical="center" wrapText="1"/>
      <protection/>
    </xf>
    <xf numFmtId="0" fontId="6" fillId="33" borderId="62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/>
      <protection/>
    </xf>
    <xf numFmtId="0" fontId="12" fillId="33" borderId="63" xfId="51" applyFont="1" applyFill="1" applyBorder="1" applyAlignment="1">
      <alignment horizontal="center" vertical="center"/>
      <protection/>
    </xf>
    <xf numFmtId="0" fontId="12" fillId="33" borderId="38" xfId="51" applyFont="1" applyFill="1" applyBorder="1" applyAlignment="1">
      <alignment horizontal="center" vertical="center"/>
      <protection/>
    </xf>
    <xf numFmtId="0" fontId="12" fillId="33" borderId="39" xfId="51" applyFont="1" applyFill="1" applyBorder="1" applyAlignment="1">
      <alignment horizontal="center" vertical="center" wrapText="1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12" fillId="33" borderId="39" xfId="51" applyFont="1" applyFill="1" applyBorder="1" applyAlignment="1">
      <alignment horizontal="center" vertical="center"/>
      <protection/>
    </xf>
    <xf numFmtId="0" fontId="12" fillId="33" borderId="64" xfId="51" applyFont="1" applyFill="1" applyBorder="1" applyAlignment="1">
      <alignment horizontal="center" vertical="center"/>
      <protection/>
    </xf>
    <xf numFmtId="0" fontId="12" fillId="33" borderId="40" xfId="51" applyFont="1" applyFill="1" applyBorder="1" applyAlignment="1">
      <alignment horizontal="center" vertical="center"/>
      <protection/>
    </xf>
    <xf numFmtId="0" fontId="12" fillId="33" borderId="64" xfId="51" applyFont="1" applyFill="1" applyBorder="1" applyAlignment="1">
      <alignment horizontal="center" vertical="center" wrapText="1"/>
      <protection/>
    </xf>
    <xf numFmtId="0" fontId="12" fillId="33" borderId="40" xfId="51" applyFont="1" applyFill="1" applyBorder="1" applyAlignment="1">
      <alignment horizontal="center" vertical="center" wrapText="1"/>
      <protection/>
    </xf>
    <xf numFmtId="0" fontId="12" fillId="0" borderId="65" xfId="51" applyFont="1" applyBorder="1" applyAlignment="1">
      <alignment horizontal="center" vertical="center"/>
      <protection/>
    </xf>
    <xf numFmtId="0" fontId="12" fillId="0" borderId="66" xfId="51" applyFont="1" applyBorder="1" applyAlignment="1">
      <alignment horizontal="center" vertical="center"/>
      <protection/>
    </xf>
    <xf numFmtId="0" fontId="14" fillId="0" borderId="37" xfId="51" applyFont="1" applyFill="1" applyBorder="1" applyAlignment="1">
      <alignment horizontal="center" vertical="center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3" fontId="4" fillId="0" borderId="11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3" fontId="4" fillId="0" borderId="49" xfId="51" applyNumberFormat="1" applyFont="1" applyBorder="1" applyAlignment="1">
      <alignment horizontal="center" vertical="center"/>
      <protection/>
    </xf>
    <xf numFmtId="3" fontId="4" fillId="0" borderId="56" xfId="51" applyNumberFormat="1" applyFont="1" applyBorder="1" applyAlignment="1">
      <alignment horizontal="center" vertical="center"/>
      <protection/>
    </xf>
    <xf numFmtId="3" fontId="4" fillId="36" borderId="11" xfId="51" applyNumberFormat="1" applyFont="1" applyFill="1" applyBorder="1" applyAlignment="1">
      <alignment horizontal="center" vertical="center"/>
      <protection/>
    </xf>
    <xf numFmtId="3" fontId="4" fillId="36" borderId="15" xfId="51" applyNumberFormat="1" applyFont="1" applyFill="1" applyBorder="1" applyAlignment="1">
      <alignment horizontal="center" vertical="center"/>
      <protection/>
    </xf>
    <xf numFmtId="0" fontId="9" fillId="0" borderId="67" xfId="51" applyFont="1" applyBorder="1" applyAlignment="1">
      <alignment horizontal="center" vertical="center"/>
      <protection/>
    </xf>
    <xf numFmtId="168" fontId="4" fillId="0" borderId="68" xfId="51" applyNumberFormat="1" applyFont="1" applyBorder="1" applyAlignment="1">
      <alignment horizontal="right" vertical="center"/>
      <protection/>
    </xf>
    <xf numFmtId="168" fontId="4" fillId="36" borderId="69" xfId="51" applyNumberFormat="1" applyFont="1" applyFill="1" applyBorder="1" applyAlignment="1">
      <alignment horizontal="right" vertical="center"/>
      <protection/>
    </xf>
    <xf numFmtId="0" fontId="9" fillId="0" borderId="68" xfId="51" applyFont="1" applyBorder="1" applyAlignment="1">
      <alignment horizontal="left" vertical="center" wrapText="1"/>
      <protection/>
    </xf>
    <xf numFmtId="0" fontId="9" fillId="0" borderId="68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6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31.5" customHeight="1" thickBot="1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9" customHeight="1" thickBot="1">
      <c r="A3" s="144" t="s">
        <v>2</v>
      </c>
      <c r="B3" s="147" t="s">
        <v>5</v>
      </c>
      <c r="C3" s="150" t="s">
        <v>6</v>
      </c>
      <c r="D3" s="150" t="s">
        <v>7</v>
      </c>
      <c r="E3" s="153" t="s">
        <v>8</v>
      </c>
      <c r="F3" s="156" t="s">
        <v>1</v>
      </c>
      <c r="G3" s="156"/>
      <c r="H3" s="157" t="s">
        <v>9</v>
      </c>
      <c r="I3" s="157"/>
      <c r="J3" s="157"/>
      <c r="K3" s="157"/>
      <c r="L3" s="157"/>
      <c r="M3" s="157"/>
      <c r="N3" s="157"/>
      <c r="O3" s="157"/>
      <c r="P3" s="158"/>
    </row>
    <row r="4" spans="1:16" ht="12.75" customHeight="1" thickBot="1">
      <c r="A4" s="145"/>
      <c r="B4" s="148"/>
      <c r="C4" s="151"/>
      <c r="D4" s="151"/>
      <c r="E4" s="154"/>
      <c r="F4" s="169" t="s">
        <v>10</v>
      </c>
      <c r="G4" s="169" t="s">
        <v>11</v>
      </c>
      <c r="H4" s="162" t="s">
        <v>61</v>
      </c>
      <c r="I4" s="162"/>
      <c r="J4" s="162"/>
      <c r="K4" s="162"/>
      <c r="L4" s="162"/>
      <c r="M4" s="162"/>
      <c r="N4" s="162"/>
      <c r="O4" s="162"/>
      <c r="P4" s="163"/>
    </row>
    <row r="5" spans="1:16" ht="12.75" customHeight="1" thickBot="1">
      <c r="A5" s="145"/>
      <c r="B5" s="148"/>
      <c r="C5" s="151"/>
      <c r="D5" s="151"/>
      <c r="E5" s="154"/>
      <c r="F5" s="154"/>
      <c r="G5" s="154"/>
      <c r="H5" s="159" t="s">
        <v>12</v>
      </c>
      <c r="I5" s="162" t="s">
        <v>0</v>
      </c>
      <c r="J5" s="162"/>
      <c r="K5" s="162"/>
      <c r="L5" s="162"/>
      <c r="M5" s="162"/>
      <c r="N5" s="162"/>
      <c r="O5" s="162"/>
      <c r="P5" s="163"/>
    </row>
    <row r="6" spans="1:16" ht="13.5" thickBot="1">
      <c r="A6" s="145"/>
      <c r="B6" s="148"/>
      <c r="C6" s="151"/>
      <c r="D6" s="151"/>
      <c r="E6" s="154"/>
      <c r="F6" s="154"/>
      <c r="G6" s="154"/>
      <c r="H6" s="159"/>
      <c r="I6" s="161" t="s">
        <v>13</v>
      </c>
      <c r="J6" s="161"/>
      <c r="K6" s="161"/>
      <c r="L6" s="161"/>
      <c r="M6" s="162" t="s">
        <v>14</v>
      </c>
      <c r="N6" s="162"/>
      <c r="O6" s="162"/>
      <c r="P6" s="163"/>
    </row>
    <row r="7" spans="1:16" ht="12.75" customHeight="1" thickBot="1">
      <c r="A7" s="145"/>
      <c r="B7" s="148"/>
      <c r="C7" s="151"/>
      <c r="D7" s="151"/>
      <c r="E7" s="154"/>
      <c r="F7" s="154"/>
      <c r="G7" s="154"/>
      <c r="H7" s="159"/>
      <c r="I7" s="159" t="s">
        <v>15</v>
      </c>
      <c r="J7" s="161" t="s">
        <v>16</v>
      </c>
      <c r="K7" s="161"/>
      <c r="L7" s="161"/>
      <c r="M7" s="159" t="s">
        <v>17</v>
      </c>
      <c r="N7" s="164"/>
      <c r="O7" s="164"/>
      <c r="P7" s="165"/>
    </row>
    <row r="8" spans="1:16" ht="15" customHeight="1" thickBot="1">
      <c r="A8" s="146"/>
      <c r="B8" s="149"/>
      <c r="C8" s="152"/>
      <c r="D8" s="152"/>
      <c r="E8" s="155"/>
      <c r="F8" s="155"/>
      <c r="G8" s="155"/>
      <c r="H8" s="160"/>
      <c r="I8" s="160"/>
      <c r="J8" s="93" t="s">
        <v>18</v>
      </c>
      <c r="K8" s="93" t="s">
        <v>19</v>
      </c>
      <c r="L8" s="93" t="s">
        <v>20</v>
      </c>
      <c r="M8" s="160"/>
      <c r="N8" s="93" t="s">
        <v>18</v>
      </c>
      <c r="O8" s="93" t="s">
        <v>19</v>
      </c>
      <c r="P8" s="94" t="s">
        <v>21</v>
      </c>
    </row>
    <row r="9" spans="1:16" ht="7.5" customHeight="1" thickBot="1">
      <c r="A9" s="90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2">
        <v>16</v>
      </c>
    </row>
    <row r="10" spans="1:16" ht="15.75" customHeight="1" thickBot="1">
      <c r="A10" s="166">
        <v>1</v>
      </c>
      <c r="B10" s="40" t="s">
        <v>22</v>
      </c>
      <c r="C10" s="168" t="s">
        <v>4</v>
      </c>
      <c r="D10" s="168"/>
      <c r="E10" s="80">
        <f aca="true" t="shared" si="0" ref="E10:P10">SUM(E11:E14)</f>
        <v>795275</v>
      </c>
      <c r="F10" s="80">
        <f t="shared" si="0"/>
        <v>0</v>
      </c>
      <c r="G10" s="80">
        <f t="shared" si="0"/>
        <v>795275</v>
      </c>
      <c r="H10" s="80">
        <f t="shared" si="0"/>
        <v>795275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795275</v>
      </c>
      <c r="N10" s="80">
        <f t="shared" si="0"/>
        <v>0</v>
      </c>
      <c r="O10" s="80">
        <f t="shared" si="0"/>
        <v>0</v>
      </c>
      <c r="P10" s="81">
        <f t="shared" si="0"/>
        <v>795275</v>
      </c>
    </row>
    <row r="11" spans="1:16" ht="12.75" customHeight="1" thickBot="1">
      <c r="A11" s="167"/>
      <c r="B11" s="1" t="s">
        <v>68</v>
      </c>
      <c r="C11" s="130" t="s">
        <v>4</v>
      </c>
      <c r="D11" s="130"/>
      <c r="E11" s="82">
        <f>G11+F11</f>
        <v>539856</v>
      </c>
      <c r="F11" s="82">
        <f>I11</f>
        <v>0</v>
      </c>
      <c r="G11" s="82">
        <f>M11</f>
        <v>539856</v>
      </c>
      <c r="H11" s="82">
        <f>I11+M11</f>
        <v>539856</v>
      </c>
      <c r="I11" s="82">
        <f>L11</f>
        <v>0</v>
      </c>
      <c r="J11" s="82">
        <f aca="true" t="shared" si="1" ref="J11:K14">J74</f>
        <v>0</v>
      </c>
      <c r="K11" s="82">
        <f t="shared" si="1"/>
        <v>0</v>
      </c>
      <c r="L11" s="82">
        <f>L19+L28+L37+L46+L55+L73</f>
        <v>0</v>
      </c>
      <c r="M11" s="82">
        <f>P11</f>
        <v>539856</v>
      </c>
      <c r="N11" s="82">
        <f aca="true" t="shared" si="2" ref="N11:O14">N74</f>
        <v>0</v>
      </c>
      <c r="O11" s="82">
        <f t="shared" si="2"/>
        <v>0</v>
      </c>
      <c r="P11" s="83">
        <f>P19+P28+P37+P46+P55+P64+P73</f>
        <v>539856</v>
      </c>
    </row>
    <row r="12" spans="1:16" ht="12.75" customHeight="1" thickBot="1">
      <c r="A12" s="167"/>
      <c r="B12" s="1" t="s">
        <v>52</v>
      </c>
      <c r="C12" s="130" t="s">
        <v>4</v>
      </c>
      <c r="D12" s="130"/>
      <c r="E12" s="82">
        <f>G12+F12</f>
        <v>255419</v>
      </c>
      <c r="F12" s="82">
        <f>I12</f>
        <v>0</v>
      </c>
      <c r="G12" s="82">
        <f>M12</f>
        <v>255419</v>
      </c>
      <c r="H12" s="82">
        <f>I12+M12</f>
        <v>255419</v>
      </c>
      <c r="I12" s="82">
        <f>L12</f>
        <v>0</v>
      </c>
      <c r="J12" s="82">
        <f t="shared" si="1"/>
        <v>0</v>
      </c>
      <c r="K12" s="82">
        <f t="shared" si="1"/>
        <v>0</v>
      </c>
      <c r="L12" s="82">
        <f>F21+F30+F39+F48+F57+F75</f>
        <v>0</v>
      </c>
      <c r="M12" s="82">
        <f>P12</f>
        <v>255419</v>
      </c>
      <c r="N12" s="82">
        <f t="shared" si="2"/>
        <v>0</v>
      </c>
      <c r="O12" s="82">
        <f t="shared" si="2"/>
        <v>0</v>
      </c>
      <c r="P12" s="83">
        <f>G21+G30+G39+G48+G57+G75+G66</f>
        <v>255419</v>
      </c>
    </row>
    <row r="13" spans="1:16" ht="9" customHeight="1" thickBot="1">
      <c r="A13" s="167"/>
      <c r="B13" s="1" t="s">
        <v>69</v>
      </c>
      <c r="C13" s="130" t="s">
        <v>4</v>
      </c>
      <c r="D13" s="130"/>
      <c r="E13" s="82">
        <f>G13+F13</f>
        <v>0</v>
      </c>
      <c r="F13" s="82">
        <f>I13</f>
        <v>0</v>
      </c>
      <c r="G13" s="82">
        <f>M13</f>
        <v>0</v>
      </c>
      <c r="H13" s="82">
        <f>I13+M13</f>
        <v>0</v>
      </c>
      <c r="I13" s="82">
        <f>L13</f>
        <v>0</v>
      </c>
      <c r="J13" s="82">
        <f t="shared" si="1"/>
        <v>0</v>
      </c>
      <c r="K13" s="82">
        <f t="shared" si="1"/>
        <v>0</v>
      </c>
      <c r="L13" s="82">
        <f>L76</f>
        <v>0</v>
      </c>
      <c r="M13" s="82">
        <f>P13</f>
        <v>0</v>
      </c>
      <c r="N13" s="82">
        <f t="shared" si="2"/>
        <v>0</v>
      </c>
      <c r="O13" s="82">
        <f t="shared" si="2"/>
        <v>0</v>
      </c>
      <c r="P13" s="83">
        <f>G22+G31+G40+G76</f>
        <v>0</v>
      </c>
    </row>
    <row r="14" spans="1:16" ht="9" customHeight="1" thickBot="1">
      <c r="A14" s="128"/>
      <c r="B14" s="14" t="s">
        <v>70</v>
      </c>
      <c r="C14" s="123" t="s">
        <v>4</v>
      </c>
      <c r="D14" s="123"/>
      <c r="E14" s="84">
        <f>G14+F14</f>
        <v>0</v>
      </c>
      <c r="F14" s="84">
        <f>I14</f>
        <v>0</v>
      </c>
      <c r="G14" s="84">
        <f>G77</f>
        <v>0</v>
      </c>
      <c r="H14" s="84">
        <f>H77</f>
        <v>0</v>
      </c>
      <c r="I14" s="84">
        <f>L14</f>
        <v>0</v>
      </c>
      <c r="J14" s="84">
        <f t="shared" si="1"/>
        <v>0</v>
      </c>
      <c r="K14" s="84">
        <f t="shared" si="1"/>
        <v>0</v>
      </c>
      <c r="L14" s="84">
        <f>L77</f>
        <v>0</v>
      </c>
      <c r="M14" s="84">
        <f>M77</f>
        <v>0</v>
      </c>
      <c r="N14" s="84">
        <f t="shared" si="2"/>
        <v>0</v>
      </c>
      <c r="O14" s="84">
        <f t="shared" si="2"/>
        <v>0</v>
      </c>
      <c r="P14" s="85">
        <f>P77</f>
        <v>0</v>
      </c>
    </row>
    <row r="15" spans="1:16" ht="12.75" customHeight="1" hidden="1">
      <c r="A15" s="95" t="s">
        <v>37</v>
      </c>
      <c r="B15" s="45" t="s">
        <v>24</v>
      </c>
      <c r="C15" s="46" t="s">
        <v>25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2.75" customHeight="1" hidden="1">
      <c r="A16" s="96"/>
      <c r="B16" s="30" t="s">
        <v>26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3"/>
    </row>
    <row r="17" spans="1:16" ht="12.75" customHeight="1" hidden="1">
      <c r="A17" s="96"/>
      <c r="B17" s="30" t="s">
        <v>27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3"/>
    </row>
    <row r="18" spans="1:16" ht="12.75" customHeight="1" hidden="1">
      <c r="A18" s="96"/>
      <c r="B18" s="30" t="s">
        <v>28</v>
      </c>
      <c r="C18" s="37" t="s">
        <v>45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4"/>
    </row>
    <row r="19" spans="1:16" ht="12.75" customHeight="1" hidden="1">
      <c r="A19" s="96"/>
      <c r="B19" s="3" t="s">
        <v>29</v>
      </c>
      <c r="C19" s="13"/>
      <c r="D19" s="13"/>
      <c r="E19" s="49">
        <f>SUM(E20:E23)</f>
        <v>0</v>
      </c>
      <c r="F19" s="49">
        <f>SUM(F20:F23)</f>
        <v>0</v>
      </c>
      <c r="G19" s="49">
        <f>SUM(G20:G23)</f>
        <v>0</v>
      </c>
      <c r="H19" s="49">
        <f>I19+M19</f>
        <v>0</v>
      </c>
      <c r="I19" s="49">
        <f aca="true" t="shared" si="3" ref="I19:P19">SUM(I20:I23)</f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3"/>
        <v>0</v>
      </c>
      <c r="P19" s="50">
        <f t="shared" si="3"/>
        <v>0</v>
      </c>
    </row>
    <row r="20" spans="1:16" ht="12.75" customHeight="1" hidden="1">
      <c r="A20" s="96"/>
      <c r="B20" s="2" t="s">
        <v>51</v>
      </c>
      <c r="C20" s="98"/>
      <c r="D20" s="101" t="s">
        <v>30</v>
      </c>
      <c r="E20" s="51">
        <f>F20+G20</f>
        <v>0</v>
      </c>
      <c r="F20" s="51">
        <f>L20</f>
        <v>0</v>
      </c>
      <c r="G20" s="51">
        <f>P20</f>
        <v>0</v>
      </c>
      <c r="H20" s="104"/>
      <c r="I20" s="104">
        <f>J20+K20+L20</f>
        <v>0</v>
      </c>
      <c r="J20" s="104"/>
      <c r="K20" s="104"/>
      <c r="L20" s="104">
        <v>0</v>
      </c>
      <c r="M20" s="104">
        <v>0</v>
      </c>
      <c r="N20" s="104"/>
      <c r="O20" s="104"/>
      <c r="P20" s="139">
        <v>0</v>
      </c>
    </row>
    <row r="21" spans="1:16" ht="9" customHeight="1" hidden="1">
      <c r="A21" s="96"/>
      <c r="B21" s="2" t="s">
        <v>43</v>
      </c>
      <c r="C21" s="99"/>
      <c r="D21" s="102"/>
      <c r="E21" s="51">
        <f>F21+G21</f>
        <v>0</v>
      </c>
      <c r="F21" s="51">
        <v>0</v>
      </c>
      <c r="G21" s="51">
        <v>0</v>
      </c>
      <c r="H21" s="105"/>
      <c r="I21" s="105"/>
      <c r="J21" s="105"/>
      <c r="K21" s="105"/>
      <c r="L21" s="105"/>
      <c r="M21" s="105"/>
      <c r="N21" s="105"/>
      <c r="O21" s="105"/>
      <c r="P21" s="140"/>
    </row>
    <row r="22" spans="1:16" ht="9" customHeight="1" hidden="1">
      <c r="A22" s="96"/>
      <c r="B22" s="2" t="s">
        <v>52</v>
      </c>
      <c r="C22" s="99"/>
      <c r="D22" s="102"/>
      <c r="E22" s="51">
        <f>F22+G22</f>
        <v>0</v>
      </c>
      <c r="F22" s="51">
        <v>0</v>
      </c>
      <c r="G22" s="51">
        <v>0</v>
      </c>
      <c r="H22" s="105"/>
      <c r="I22" s="105"/>
      <c r="J22" s="105"/>
      <c r="K22" s="105"/>
      <c r="L22" s="105"/>
      <c r="M22" s="105"/>
      <c r="N22" s="105"/>
      <c r="O22" s="105"/>
      <c r="P22" s="140"/>
    </row>
    <row r="23" spans="1:16" ht="9" customHeight="1" hidden="1" thickBot="1">
      <c r="A23" s="97"/>
      <c r="B23" s="52" t="s">
        <v>53</v>
      </c>
      <c r="C23" s="100"/>
      <c r="D23" s="103"/>
      <c r="E23" s="53">
        <f>F23+G23</f>
        <v>0</v>
      </c>
      <c r="F23" s="53">
        <v>0</v>
      </c>
      <c r="G23" s="53">
        <v>0</v>
      </c>
      <c r="H23" s="106"/>
      <c r="I23" s="106"/>
      <c r="J23" s="106"/>
      <c r="K23" s="106"/>
      <c r="L23" s="106"/>
      <c r="M23" s="106"/>
      <c r="N23" s="106"/>
      <c r="O23" s="106"/>
      <c r="P23" s="141"/>
    </row>
    <row r="24" spans="1:16" ht="12.75" hidden="1">
      <c r="A24" s="176" t="s">
        <v>23</v>
      </c>
      <c r="B24" s="39" t="s">
        <v>24</v>
      </c>
      <c r="C24" s="33" t="s">
        <v>31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3"/>
    </row>
    <row r="25" spans="1:16" ht="10.5" customHeight="1" hidden="1">
      <c r="A25" s="96"/>
      <c r="B25" s="30" t="s">
        <v>26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3"/>
    </row>
    <row r="26" spans="1:16" ht="10.5" customHeight="1" hidden="1">
      <c r="A26" s="96"/>
      <c r="B26" s="30" t="s">
        <v>27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3"/>
    </row>
    <row r="27" spans="1:16" ht="12.75" hidden="1">
      <c r="A27" s="96"/>
      <c r="B27" s="30" t="s">
        <v>28</v>
      </c>
      <c r="C27" s="37" t="s">
        <v>54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4"/>
    </row>
    <row r="28" spans="1:16" ht="12.75" hidden="1">
      <c r="A28" s="96"/>
      <c r="B28" s="3" t="s">
        <v>29</v>
      </c>
      <c r="C28" s="13"/>
      <c r="D28" s="13"/>
      <c r="E28" s="54">
        <f>SUM(E29:E32)</f>
        <v>0</v>
      </c>
      <c r="F28" s="54">
        <f>SUM(F29:F32)</f>
        <v>0</v>
      </c>
      <c r="G28" s="55">
        <f>SUM(G29:G32)</f>
        <v>0</v>
      </c>
      <c r="H28" s="55">
        <f>I28+M28</f>
        <v>0</v>
      </c>
      <c r="I28" s="55">
        <f aca="true" t="shared" si="4" ref="I28:P28">SUM(I29:I32)</f>
        <v>0</v>
      </c>
      <c r="J28" s="55">
        <f t="shared" si="4"/>
        <v>0</v>
      </c>
      <c r="K28" s="55">
        <f t="shared" si="4"/>
        <v>0</v>
      </c>
      <c r="L28" s="55">
        <f t="shared" si="4"/>
        <v>0</v>
      </c>
      <c r="M28" s="55">
        <f t="shared" si="4"/>
        <v>0</v>
      </c>
      <c r="N28" s="55">
        <f t="shared" si="4"/>
        <v>0</v>
      </c>
      <c r="O28" s="55">
        <f t="shared" si="4"/>
        <v>0</v>
      </c>
      <c r="P28" s="56">
        <f t="shared" si="4"/>
        <v>0</v>
      </c>
    </row>
    <row r="29" spans="1:16" ht="12.75" customHeight="1" hidden="1">
      <c r="A29" s="96"/>
      <c r="B29" s="2" t="s">
        <v>51</v>
      </c>
      <c r="C29" s="115"/>
      <c r="D29" s="119" t="s">
        <v>30</v>
      </c>
      <c r="E29" s="79">
        <f>F29+G29</f>
        <v>0</v>
      </c>
      <c r="F29" s="79">
        <f>L29</f>
        <v>0</v>
      </c>
      <c r="G29" s="57">
        <f>P29</f>
        <v>0</v>
      </c>
      <c r="H29" s="170"/>
      <c r="I29" s="170">
        <f>J29+K29+L29</f>
        <v>0</v>
      </c>
      <c r="J29" s="170"/>
      <c r="K29" s="170"/>
      <c r="L29" s="174">
        <v>0</v>
      </c>
      <c r="M29" s="170">
        <f>N29+O29+P29</f>
        <v>0</v>
      </c>
      <c r="N29" s="170"/>
      <c r="O29" s="170"/>
      <c r="P29" s="172">
        <v>0</v>
      </c>
    </row>
    <row r="30" spans="1:16" ht="9" customHeight="1" hidden="1">
      <c r="A30" s="96"/>
      <c r="B30" s="2" t="s">
        <v>43</v>
      </c>
      <c r="C30" s="115"/>
      <c r="D30" s="119"/>
      <c r="E30" s="79">
        <f>F30+G30</f>
        <v>0</v>
      </c>
      <c r="F30" s="79">
        <v>0</v>
      </c>
      <c r="G30" s="57">
        <v>0</v>
      </c>
      <c r="H30" s="170"/>
      <c r="I30" s="170"/>
      <c r="J30" s="170"/>
      <c r="K30" s="170"/>
      <c r="L30" s="174"/>
      <c r="M30" s="170"/>
      <c r="N30" s="170"/>
      <c r="O30" s="170"/>
      <c r="P30" s="172"/>
    </row>
    <row r="31" spans="1:16" ht="9" customHeight="1" hidden="1">
      <c r="A31" s="96"/>
      <c r="B31" s="2" t="s">
        <v>52</v>
      </c>
      <c r="C31" s="115"/>
      <c r="D31" s="119"/>
      <c r="E31" s="57">
        <f>F31+G31</f>
        <v>0</v>
      </c>
      <c r="F31" s="57">
        <f>L31</f>
        <v>0</v>
      </c>
      <c r="G31" s="57">
        <v>0</v>
      </c>
      <c r="H31" s="170"/>
      <c r="I31" s="170"/>
      <c r="J31" s="170"/>
      <c r="K31" s="170"/>
      <c r="L31" s="174"/>
      <c r="M31" s="170"/>
      <c r="N31" s="170"/>
      <c r="O31" s="170"/>
      <c r="P31" s="172"/>
    </row>
    <row r="32" spans="1:16" ht="9" customHeight="1" hidden="1">
      <c r="A32" s="96"/>
      <c r="B32" s="2" t="s">
        <v>53</v>
      </c>
      <c r="C32" s="98"/>
      <c r="D32" s="101"/>
      <c r="E32" s="58">
        <f>F32+G32</f>
        <v>0</v>
      </c>
      <c r="F32" s="58">
        <f>L32</f>
        <v>0</v>
      </c>
      <c r="G32" s="58">
        <v>0</v>
      </c>
      <c r="H32" s="171"/>
      <c r="I32" s="171"/>
      <c r="J32" s="171"/>
      <c r="K32" s="171"/>
      <c r="L32" s="175"/>
      <c r="M32" s="171"/>
      <c r="N32" s="171"/>
      <c r="O32" s="171"/>
      <c r="P32" s="173"/>
    </row>
    <row r="33" spans="1:16" ht="12.75" customHeight="1">
      <c r="A33" s="96" t="s">
        <v>37</v>
      </c>
      <c r="B33" s="30" t="s">
        <v>24</v>
      </c>
      <c r="C33" s="35" t="s">
        <v>25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2"/>
    </row>
    <row r="34" spans="1:16" ht="12.75" customHeight="1">
      <c r="A34" s="96"/>
      <c r="B34" s="30" t="s">
        <v>26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3"/>
    </row>
    <row r="35" spans="1:16" ht="12.75" customHeight="1">
      <c r="A35" s="96"/>
      <c r="B35" s="30" t="s">
        <v>27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3"/>
    </row>
    <row r="36" spans="1:16" ht="12.75" customHeight="1">
      <c r="A36" s="96"/>
      <c r="B36" s="30" t="s">
        <v>28</v>
      </c>
      <c r="C36" s="37" t="s">
        <v>59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4"/>
    </row>
    <row r="37" spans="1:16" ht="12.75" customHeight="1">
      <c r="A37" s="96"/>
      <c r="B37" s="3" t="s">
        <v>29</v>
      </c>
      <c r="C37" s="13"/>
      <c r="D37" s="13"/>
      <c r="E37" s="49">
        <f>SUM(E38:E41)</f>
        <v>4486</v>
      </c>
      <c r="F37" s="49">
        <f>SUM(F38:F41)</f>
        <v>0</v>
      </c>
      <c r="G37" s="49">
        <f>SUM(G38:G41)</f>
        <v>4486</v>
      </c>
      <c r="H37" s="49">
        <f>I37+M37</f>
        <v>4486</v>
      </c>
      <c r="I37" s="49">
        <f aca="true" t="shared" si="5" ref="I37:P37">SUM(I38:I41)</f>
        <v>0</v>
      </c>
      <c r="J37" s="49">
        <f t="shared" si="5"/>
        <v>0</v>
      </c>
      <c r="K37" s="49">
        <f t="shared" si="5"/>
        <v>0</v>
      </c>
      <c r="L37" s="49">
        <f t="shared" si="5"/>
        <v>0</v>
      </c>
      <c r="M37" s="49">
        <f t="shared" si="5"/>
        <v>4486</v>
      </c>
      <c r="N37" s="49">
        <f t="shared" si="5"/>
        <v>0</v>
      </c>
      <c r="O37" s="49">
        <f t="shared" si="5"/>
        <v>0</v>
      </c>
      <c r="P37" s="50">
        <f t="shared" si="5"/>
        <v>4486</v>
      </c>
    </row>
    <row r="38" spans="1:16" ht="12.75" customHeight="1">
      <c r="A38" s="96"/>
      <c r="B38" s="2" t="s">
        <v>68</v>
      </c>
      <c r="C38" s="98"/>
      <c r="D38" s="101" t="s">
        <v>30</v>
      </c>
      <c r="E38" s="51">
        <f>F38+G38</f>
        <v>4486</v>
      </c>
      <c r="F38" s="51">
        <f>L38</f>
        <v>0</v>
      </c>
      <c r="G38" s="51">
        <f>P38</f>
        <v>4486</v>
      </c>
      <c r="H38" s="104"/>
      <c r="I38" s="104">
        <f>J38+K38+L38</f>
        <v>0</v>
      </c>
      <c r="J38" s="104"/>
      <c r="K38" s="104"/>
      <c r="L38" s="104">
        <v>0</v>
      </c>
      <c r="M38" s="104">
        <f>N38+O38+P38</f>
        <v>4486</v>
      </c>
      <c r="N38" s="104"/>
      <c r="O38" s="104"/>
      <c r="P38" s="139">
        <v>4486</v>
      </c>
    </row>
    <row r="39" spans="1:16" ht="10.5" customHeight="1">
      <c r="A39" s="96"/>
      <c r="B39" s="2" t="s">
        <v>52</v>
      </c>
      <c r="C39" s="99"/>
      <c r="D39" s="102"/>
      <c r="E39" s="51">
        <f>F39+G39</f>
        <v>0</v>
      </c>
      <c r="F39" s="51">
        <v>0</v>
      </c>
      <c r="G39" s="51">
        <v>0</v>
      </c>
      <c r="H39" s="105"/>
      <c r="I39" s="105"/>
      <c r="J39" s="105"/>
      <c r="K39" s="105"/>
      <c r="L39" s="105"/>
      <c r="M39" s="105"/>
      <c r="N39" s="105"/>
      <c r="O39" s="105"/>
      <c r="P39" s="140"/>
    </row>
    <row r="40" spans="1:16" ht="10.5" customHeight="1">
      <c r="A40" s="96"/>
      <c r="B40" s="2" t="s">
        <v>69</v>
      </c>
      <c r="C40" s="99"/>
      <c r="D40" s="102"/>
      <c r="E40" s="51">
        <f>F40+G40</f>
        <v>0</v>
      </c>
      <c r="F40" s="51">
        <v>0</v>
      </c>
      <c r="G40" s="51">
        <v>0</v>
      </c>
      <c r="H40" s="105"/>
      <c r="I40" s="105"/>
      <c r="J40" s="105"/>
      <c r="K40" s="105"/>
      <c r="L40" s="105"/>
      <c r="M40" s="105"/>
      <c r="N40" s="105"/>
      <c r="O40" s="105"/>
      <c r="P40" s="140"/>
    </row>
    <row r="41" spans="1:16" ht="12.75" customHeight="1" thickBot="1">
      <c r="A41" s="96"/>
      <c r="B41" s="2" t="s">
        <v>70</v>
      </c>
      <c r="C41" s="180"/>
      <c r="D41" s="179"/>
      <c r="E41" s="74">
        <f>F41+G41</f>
        <v>0</v>
      </c>
      <c r="F41" s="74">
        <v>0</v>
      </c>
      <c r="G41" s="74">
        <v>0</v>
      </c>
      <c r="H41" s="177"/>
      <c r="I41" s="177"/>
      <c r="J41" s="177"/>
      <c r="K41" s="177"/>
      <c r="L41" s="177"/>
      <c r="M41" s="177"/>
      <c r="N41" s="177"/>
      <c r="O41" s="177"/>
      <c r="P41" s="178"/>
    </row>
    <row r="42" spans="1:16" ht="12.75" customHeight="1" hidden="1">
      <c r="A42" s="137" t="s">
        <v>39</v>
      </c>
      <c r="B42" s="30" t="s">
        <v>24</v>
      </c>
      <c r="C42" s="31" t="s">
        <v>57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1"/>
    </row>
    <row r="43" spans="1:16" ht="12.75" customHeight="1" hidden="1">
      <c r="A43" s="138"/>
      <c r="B43" s="30" t="s">
        <v>26</v>
      </c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0"/>
    </row>
    <row r="44" spans="1:16" ht="12.75" customHeight="1" hidden="1">
      <c r="A44" s="138"/>
      <c r="B44" s="30" t="s">
        <v>27</v>
      </c>
      <c r="C44" s="3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0"/>
    </row>
    <row r="45" spans="1:16" ht="9.75" customHeight="1" hidden="1">
      <c r="A45" s="138"/>
      <c r="B45" s="30" t="s">
        <v>28</v>
      </c>
      <c r="C45" s="34" t="s">
        <v>58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1:16" ht="9.75" customHeight="1" hidden="1">
      <c r="A46" s="138"/>
      <c r="B46" s="3" t="s">
        <v>29</v>
      </c>
      <c r="C46" s="13"/>
      <c r="D46" s="13"/>
      <c r="E46" s="22">
        <f>SUM(E47:E50)</f>
        <v>0</v>
      </c>
      <c r="F46" s="22">
        <f>SUM(F47:F50)</f>
        <v>0</v>
      </c>
      <c r="G46" s="22">
        <f>SUM(G47:G50)</f>
        <v>0</v>
      </c>
      <c r="H46" s="22">
        <f>I46+M46</f>
        <v>0</v>
      </c>
      <c r="I46" s="22">
        <f aca="true" t="shared" si="6" ref="I46:P46">SUM(I47:I50)</f>
        <v>0</v>
      </c>
      <c r="J46" s="22">
        <f t="shared" si="6"/>
        <v>0</v>
      </c>
      <c r="K46" s="22">
        <f t="shared" si="6"/>
        <v>0</v>
      </c>
      <c r="L46" s="22">
        <f t="shared" si="6"/>
        <v>0</v>
      </c>
      <c r="M46" s="22">
        <f t="shared" si="6"/>
        <v>0</v>
      </c>
      <c r="N46" s="22">
        <f t="shared" si="6"/>
        <v>0</v>
      </c>
      <c r="O46" s="22">
        <f t="shared" si="6"/>
        <v>0</v>
      </c>
      <c r="P46" s="23">
        <f t="shared" si="6"/>
        <v>0</v>
      </c>
    </row>
    <row r="47" spans="1:16" ht="9.75" customHeight="1" hidden="1">
      <c r="A47" s="138"/>
      <c r="B47" s="2" t="s">
        <v>42</v>
      </c>
      <c r="C47" s="115"/>
      <c r="D47" s="119" t="s">
        <v>30</v>
      </c>
      <c r="E47" s="5">
        <f>F47+G47</f>
        <v>0</v>
      </c>
      <c r="F47" s="4">
        <f>L47</f>
        <v>0</v>
      </c>
      <c r="G47" s="4">
        <f>P47</f>
        <v>0</v>
      </c>
      <c r="H47" s="131"/>
      <c r="I47" s="131">
        <f>J47+K47+L47</f>
        <v>0</v>
      </c>
      <c r="J47" s="131"/>
      <c r="K47" s="131"/>
      <c r="L47" s="133">
        <v>0</v>
      </c>
      <c r="M47" s="131">
        <f>N47+O47+P47</f>
        <v>0</v>
      </c>
      <c r="N47" s="131"/>
      <c r="O47" s="131"/>
      <c r="P47" s="135">
        <v>0</v>
      </c>
    </row>
    <row r="48" spans="1:16" ht="9.75" customHeight="1" hidden="1">
      <c r="A48" s="138"/>
      <c r="B48" s="2" t="s">
        <v>41</v>
      </c>
      <c r="C48" s="115"/>
      <c r="D48" s="119"/>
      <c r="E48" s="5">
        <f>F48+G48</f>
        <v>0</v>
      </c>
      <c r="F48" s="4"/>
      <c r="G48" s="4"/>
      <c r="H48" s="131"/>
      <c r="I48" s="131"/>
      <c r="J48" s="131"/>
      <c r="K48" s="131"/>
      <c r="L48" s="133"/>
      <c r="M48" s="131"/>
      <c r="N48" s="131"/>
      <c r="O48" s="131"/>
      <c r="P48" s="135"/>
    </row>
    <row r="49" spans="1:16" ht="9.75" customHeight="1" hidden="1">
      <c r="A49" s="138"/>
      <c r="B49" s="2" t="s">
        <v>43</v>
      </c>
      <c r="C49" s="115"/>
      <c r="D49" s="119"/>
      <c r="E49" s="5">
        <f>F49+G49</f>
        <v>0</v>
      </c>
      <c r="F49" s="4">
        <f>L49</f>
        <v>0</v>
      </c>
      <c r="G49" s="4">
        <v>0</v>
      </c>
      <c r="H49" s="131"/>
      <c r="I49" s="131"/>
      <c r="J49" s="131"/>
      <c r="K49" s="131"/>
      <c r="L49" s="133"/>
      <c r="M49" s="131"/>
      <c r="N49" s="131"/>
      <c r="O49" s="131"/>
      <c r="P49" s="135"/>
    </row>
    <row r="50" spans="1:16" ht="9.75" customHeight="1" hidden="1" thickBot="1">
      <c r="A50" s="138"/>
      <c r="B50" s="73" t="s">
        <v>44</v>
      </c>
      <c r="C50" s="98"/>
      <c r="D50" s="101"/>
      <c r="E50" s="18">
        <f>F50+G50</f>
        <v>0</v>
      </c>
      <c r="F50" s="19">
        <f>L50</f>
        <v>0</v>
      </c>
      <c r="G50" s="19">
        <v>0</v>
      </c>
      <c r="H50" s="132"/>
      <c r="I50" s="132"/>
      <c r="J50" s="132"/>
      <c r="K50" s="132"/>
      <c r="L50" s="134"/>
      <c r="M50" s="132"/>
      <c r="N50" s="132"/>
      <c r="O50" s="132"/>
      <c r="P50" s="136"/>
    </row>
    <row r="51" spans="1:16" ht="9.75" customHeight="1">
      <c r="A51" s="95" t="s">
        <v>23</v>
      </c>
      <c r="B51" s="59" t="s">
        <v>24</v>
      </c>
      <c r="C51" s="46" t="s">
        <v>64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1:16" ht="9.75" customHeight="1">
      <c r="A52" s="96"/>
      <c r="B52" s="2" t="s">
        <v>26</v>
      </c>
      <c r="C52" s="6" t="s">
        <v>65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/>
    </row>
    <row r="53" spans="1:16" ht="9.75" customHeight="1">
      <c r="A53" s="96"/>
      <c r="B53" s="2" t="s">
        <v>27</v>
      </c>
      <c r="C53" s="6" t="s">
        <v>66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/>
    </row>
    <row r="54" spans="1:16" ht="9.75" customHeight="1">
      <c r="A54" s="96"/>
      <c r="B54" s="2" t="s">
        <v>28</v>
      </c>
      <c r="C54" s="63" t="s">
        <v>67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1:16" ht="9.75" customHeight="1">
      <c r="A55" s="96"/>
      <c r="B55" s="2" t="s">
        <v>29</v>
      </c>
      <c r="C55" s="13"/>
      <c r="D55" s="13"/>
      <c r="E55" s="67">
        <f aca="true" t="shared" si="7" ref="E55:P55">SUM(E56:E59)</f>
        <v>463000</v>
      </c>
      <c r="F55" s="67">
        <f t="shared" si="7"/>
        <v>0</v>
      </c>
      <c r="G55" s="67">
        <f t="shared" si="7"/>
        <v>463000</v>
      </c>
      <c r="H55" s="67">
        <f t="shared" si="7"/>
        <v>212450</v>
      </c>
      <c r="I55" s="67">
        <f t="shared" si="7"/>
        <v>0</v>
      </c>
      <c r="J55" s="67">
        <f t="shared" si="7"/>
        <v>0</v>
      </c>
      <c r="K55" s="67">
        <f t="shared" si="7"/>
        <v>0</v>
      </c>
      <c r="L55" s="67">
        <f t="shared" si="7"/>
        <v>0</v>
      </c>
      <c r="M55" s="67">
        <f t="shared" si="7"/>
        <v>212450</v>
      </c>
      <c r="N55" s="67">
        <f t="shared" si="7"/>
        <v>0</v>
      </c>
      <c r="O55" s="67">
        <f t="shared" si="7"/>
        <v>0</v>
      </c>
      <c r="P55" s="68">
        <f t="shared" si="7"/>
        <v>212450</v>
      </c>
    </row>
    <row r="56" spans="1:16" ht="12.75" customHeight="1">
      <c r="A56" s="96"/>
      <c r="B56" s="2" t="s">
        <v>68</v>
      </c>
      <c r="C56" s="115"/>
      <c r="D56" s="119" t="s">
        <v>49</v>
      </c>
      <c r="E56" s="69">
        <f>F56+G56</f>
        <v>212450</v>
      </c>
      <c r="F56" s="70">
        <f>L56</f>
        <v>0</v>
      </c>
      <c r="G56" s="70">
        <f>P56</f>
        <v>212450</v>
      </c>
      <c r="H56" s="117">
        <f>I56+M56</f>
        <v>212450</v>
      </c>
      <c r="I56" s="117">
        <f>J56+K56+L56</f>
        <v>0</v>
      </c>
      <c r="J56" s="117"/>
      <c r="K56" s="117"/>
      <c r="L56" s="117">
        <v>0</v>
      </c>
      <c r="M56" s="117">
        <f>N56+O56+P56</f>
        <v>212450</v>
      </c>
      <c r="N56" s="117"/>
      <c r="O56" s="117"/>
      <c r="P56" s="107">
        <v>212450</v>
      </c>
    </row>
    <row r="57" spans="1:16" ht="12.75" customHeight="1">
      <c r="A57" s="96"/>
      <c r="B57" s="2" t="s">
        <v>52</v>
      </c>
      <c r="C57" s="115"/>
      <c r="D57" s="119"/>
      <c r="E57" s="69">
        <f>F57+G57</f>
        <v>250550</v>
      </c>
      <c r="F57" s="70">
        <v>0</v>
      </c>
      <c r="G57" s="70">
        <v>250550</v>
      </c>
      <c r="H57" s="117"/>
      <c r="I57" s="117"/>
      <c r="J57" s="117"/>
      <c r="K57" s="117"/>
      <c r="L57" s="117"/>
      <c r="M57" s="117"/>
      <c r="N57" s="117"/>
      <c r="O57" s="117"/>
      <c r="P57" s="107"/>
    </row>
    <row r="58" spans="1:16" ht="12.75" customHeight="1">
      <c r="A58" s="96"/>
      <c r="B58" s="2" t="s">
        <v>69</v>
      </c>
      <c r="C58" s="115"/>
      <c r="D58" s="119"/>
      <c r="E58" s="69">
        <f>F58+G58</f>
        <v>0</v>
      </c>
      <c r="F58" s="70">
        <v>0</v>
      </c>
      <c r="G58" s="70">
        <v>0</v>
      </c>
      <c r="H58" s="117"/>
      <c r="I58" s="117"/>
      <c r="J58" s="117"/>
      <c r="K58" s="117"/>
      <c r="L58" s="117"/>
      <c r="M58" s="117"/>
      <c r="N58" s="117"/>
      <c r="O58" s="117"/>
      <c r="P58" s="107"/>
    </row>
    <row r="59" spans="1:16" ht="12.75" customHeight="1" thickBot="1">
      <c r="A59" s="97"/>
      <c r="B59" s="52" t="s">
        <v>70</v>
      </c>
      <c r="C59" s="116"/>
      <c r="D59" s="120"/>
      <c r="E59" s="71">
        <f>F59+G59</f>
        <v>0</v>
      </c>
      <c r="F59" s="72">
        <v>0</v>
      </c>
      <c r="G59" s="72">
        <v>0</v>
      </c>
      <c r="H59" s="118"/>
      <c r="I59" s="118"/>
      <c r="J59" s="118"/>
      <c r="K59" s="118"/>
      <c r="L59" s="118"/>
      <c r="M59" s="118"/>
      <c r="N59" s="118"/>
      <c r="O59" s="118"/>
      <c r="P59" s="108"/>
    </row>
    <row r="60" spans="1:16" ht="12.75" customHeight="1">
      <c r="A60" s="95" t="s">
        <v>38</v>
      </c>
      <c r="B60" s="45" t="s">
        <v>24</v>
      </c>
      <c r="C60" s="46" t="s">
        <v>25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</row>
    <row r="61" spans="1:16" ht="12.75" customHeight="1">
      <c r="A61" s="96"/>
      <c r="B61" s="30" t="s">
        <v>26</v>
      </c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3"/>
    </row>
    <row r="62" spans="1:16" ht="12.75" customHeight="1">
      <c r="A62" s="96"/>
      <c r="B62" s="30" t="s">
        <v>27</v>
      </c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3"/>
    </row>
    <row r="63" spans="1:16" ht="12.75" customHeight="1">
      <c r="A63" s="96"/>
      <c r="B63" s="30" t="s">
        <v>28</v>
      </c>
      <c r="C63" s="37" t="s">
        <v>60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4"/>
    </row>
    <row r="64" spans="1:16" ht="12.75" customHeight="1">
      <c r="A64" s="96"/>
      <c r="B64" s="3" t="s">
        <v>29</v>
      </c>
      <c r="C64" s="13"/>
      <c r="D64" s="13"/>
      <c r="E64" s="49">
        <f>SUM(E65:E68)</f>
        <v>187551</v>
      </c>
      <c r="F64" s="49">
        <f>SUM(F65:F68)</f>
        <v>0</v>
      </c>
      <c r="G64" s="49">
        <f>SUM(G65:G68)</f>
        <v>187551</v>
      </c>
      <c r="H64" s="49">
        <f>I64+M64</f>
        <v>182682</v>
      </c>
      <c r="I64" s="49">
        <f aca="true" t="shared" si="8" ref="I64:P64">SUM(I65:I68)</f>
        <v>0</v>
      </c>
      <c r="J64" s="49">
        <f t="shared" si="8"/>
        <v>0</v>
      </c>
      <c r="K64" s="49">
        <f t="shared" si="8"/>
        <v>0</v>
      </c>
      <c r="L64" s="49">
        <f t="shared" si="8"/>
        <v>0</v>
      </c>
      <c r="M64" s="49">
        <f t="shared" si="8"/>
        <v>182682</v>
      </c>
      <c r="N64" s="49">
        <f t="shared" si="8"/>
        <v>0</v>
      </c>
      <c r="O64" s="49">
        <f t="shared" si="8"/>
        <v>0</v>
      </c>
      <c r="P64" s="50">
        <f t="shared" si="8"/>
        <v>182682</v>
      </c>
    </row>
    <row r="65" spans="1:16" ht="12.75" customHeight="1">
      <c r="A65" s="96"/>
      <c r="B65" s="2" t="s">
        <v>68</v>
      </c>
      <c r="C65" s="98"/>
      <c r="D65" s="101" t="s">
        <v>30</v>
      </c>
      <c r="E65" s="51">
        <f>F65+G65</f>
        <v>182682</v>
      </c>
      <c r="F65" s="51">
        <f>L65</f>
        <v>0</v>
      </c>
      <c r="G65" s="51">
        <f>P65</f>
        <v>182682</v>
      </c>
      <c r="H65" s="104"/>
      <c r="I65" s="104">
        <f>J65+K65+L65</f>
        <v>0</v>
      </c>
      <c r="J65" s="104"/>
      <c r="K65" s="104"/>
      <c r="L65" s="104">
        <v>0</v>
      </c>
      <c r="M65" s="104">
        <f>N65+O65+P65</f>
        <v>182682</v>
      </c>
      <c r="N65" s="104"/>
      <c r="O65" s="104"/>
      <c r="P65" s="139">
        <v>182682</v>
      </c>
    </row>
    <row r="66" spans="1:16" ht="12.75" customHeight="1">
      <c r="A66" s="96"/>
      <c r="B66" s="2" t="s">
        <v>52</v>
      </c>
      <c r="C66" s="99"/>
      <c r="D66" s="102"/>
      <c r="E66" s="51">
        <f>F66+G66</f>
        <v>4869</v>
      </c>
      <c r="F66" s="51">
        <v>0</v>
      </c>
      <c r="G66" s="51">
        <v>4869</v>
      </c>
      <c r="H66" s="105"/>
      <c r="I66" s="105"/>
      <c r="J66" s="105"/>
      <c r="K66" s="105"/>
      <c r="L66" s="105"/>
      <c r="M66" s="105"/>
      <c r="N66" s="105"/>
      <c r="O66" s="105"/>
      <c r="P66" s="140"/>
    </row>
    <row r="67" spans="1:16" ht="12.75" customHeight="1">
      <c r="A67" s="96"/>
      <c r="B67" s="2" t="s">
        <v>69</v>
      </c>
      <c r="C67" s="99"/>
      <c r="D67" s="102"/>
      <c r="E67" s="51">
        <f>F67+G67</f>
        <v>0</v>
      </c>
      <c r="F67" s="51">
        <v>0</v>
      </c>
      <c r="G67" s="51">
        <v>0</v>
      </c>
      <c r="H67" s="105"/>
      <c r="I67" s="105"/>
      <c r="J67" s="105"/>
      <c r="K67" s="105"/>
      <c r="L67" s="105"/>
      <c r="M67" s="105"/>
      <c r="N67" s="105"/>
      <c r="O67" s="105"/>
      <c r="P67" s="140"/>
    </row>
    <row r="68" spans="1:16" ht="12.75" customHeight="1" thickBot="1">
      <c r="A68" s="97"/>
      <c r="B68" s="52" t="s">
        <v>70</v>
      </c>
      <c r="C68" s="100"/>
      <c r="D68" s="103"/>
      <c r="E68" s="53">
        <f>F68+G68</f>
        <v>0</v>
      </c>
      <c r="F68" s="53">
        <v>0</v>
      </c>
      <c r="G68" s="53">
        <v>0</v>
      </c>
      <c r="H68" s="106"/>
      <c r="I68" s="106"/>
      <c r="J68" s="106"/>
      <c r="K68" s="106"/>
      <c r="L68" s="106"/>
      <c r="M68" s="106"/>
      <c r="N68" s="106"/>
      <c r="O68" s="106"/>
      <c r="P68" s="141"/>
    </row>
    <row r="69" spans="1:16" ht="12.75" customHeight="1">
      <c r="A69" s="95" t="s">
        <v>39</v>
      </c>
      <c r="B69" s="45" t="s">
        <v>24</v>
      </c>
      <c r="C69" s="46" t="s">
        <v>25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12.75" customHeight="1">
      <c r="A70" s="96"/>
      <c r="B70" s="30" t="s">
        <v>26</v>
      </c>
      <c r="C70" s="3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0"/>
    </row>
    <row r="71" spans="1:16" ht="12.75" customHeight="1">
      <c r="A71" s="96"/>
      <c r="B71" s="30" t="s">
        <v>27</v>
      </c>
      <c r="C71" s="3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0"/>
    </row>
    <row r="72" spans="1:16" ht="12.75" customHeight="1">
      <c r="A72" s="96"/>
      <c r="B72" s="30" t="s">
        <v>28</v>
      </c>
      <c r="C72" s="34" t="s">
        <v>63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ht="12.75" customHeight="1">
      <c r="A73" s="96"/>
      <c r="B73" s="3" t="s">
        <v>29</v>
      </c>
      <c r="C73" s="13"/>
      <c r="D73" s="13"/>
      <c r="E73" s="49">
        <f>SUM(E74:E77)</f>
        <v>140238</v>
      </c>
      <c r="F73" s="49">
        <f>SUM(F74:F77)</f>
        <v>0</v>
      </c>
      <c r="G73" s="49">
        <f>SUM(G74:G77)</f>
        <v>140238</v>
      </c>
      <c r="H73" s="49">
        <f>I73+M73</f>
        <v>140238</v>
      </c>
      <c r="I73" s="49">
        <f aca="true" t="shared" si="9" ref="I73:P73">SUM(I74:I77)</f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140238</v>
      </c>
      <c r="N73" s="49">
        <f t="shared" si="9"/>
        <v>0</v>
      </c>
      <c r="O73" s="49">
        <f t="shared" si="9"/>
        <v>0</v>
      </c>
      <c r="P73" s="50">
        <f t="shared" si="9"/>
        <v>140238</v>
      </c>
    </row>
    <row r="74" spans="1:16" ht="12" customHeight="1">
      <c r="A74" s="96"/>
      <c r="B74" s="2" t="s">
        <v>68</v>
      </c>
      <c r="C74" s="115"/>
      <c r="D74" s="119" t="s">
        <v>30</v>
      </c>
      <c r="E74" s="51">
        <f>F74+G74</f>
        <v>140238</v>
      </c>
      <c r="F74" s="51">
        <f>L74</f>
        <v>0</v>
      </c>
      <c r="G74" s="51">
        <f>P74</f>
        <v>140238</v>
      </c>
      <c r="H74" s="111"/>
      <c r="I74" s="111">
        <f>J74+K74+L74</f>
        <v>0</v>
      </c>
      <c r="J74" s="111"/>
      <c r="K74" s="111"/>
      <c r="L74" s="121">
        <v>0</v>
      </c>
      <c r="M74" s="111">
        <f>N74+O74+P74</f>
        <v>140238</v>
      </c>
      <c r="N74" s="111"/>
      <c r="O74" s="111"/>
      <c r="P74" s="113">
        <v>140238</v>
      </c>
    </row>
    <row r="75" spans="1:16" ht="12.75" customHeight="1">
      <c r="A75" s="96"/>
      <c r="B75" s="2" t="s">
        <v>52</v>
      </c>
      <c r="C75" s="115"/>
      <c r="D75" s="119"/>
      <c r="E75" s="51">
        <f>F75+G75</f>
        <v>0</v>
      </c>
      <c r="F75" s="51"/>
      <c r="G75" s="51"/>
      <c r="H75" s="111"/>
      <c r="I75" s="111"/>
      <c r="J75" s="111"/>
      <c r="K75" s="111"/>
      <c r="L75" s="121"/>
      <c r="M75" s="111"/>
      <c r="N75" s="111"/>
      <c r="O75" s="111"/>
      <c r="P75" s="113"/>
    </row>
    <row r="76" spans="1:16" ht="10.5" customHeight="1">
      <c r="A76" s="96"/>
      <c r="B76" s="2" t="s">
        <v>69</v>
      </c>
      <c r="C76" s="115"/>
      <c r="D76" s="119"/>
      <c r="E76" s="51">
        <f>F76+G76</f>
        <v>0</v>
      </c>
      <c r="F76" s="51">
        <f>L76</f>
        <v>0</v>
      </c>
      <c r="G76" s="51">
        <v>0</v>
      </c>
      <c r="H76" s="111"/>
      <c r="I76" s="111"/>
      <c r="J76" s="111"/>
      <c r="K76" s="111"/>
      <c r="L76" s="121"/>
      <c r="M76" s="111"/>
      <c r="N76" s="111"/>
      <c r="O76" s="111"/>
      <c r="P76" s="113"/>
    </row>
    <row r="77" spans="1:16" ht="12" customHeight="1" thickBot="1">
      <c r="A77" s="97"/>
      <c r="B77" s="52" t="s">
        <v>70</v>
      </c>
      <c r="C77" s="116"/>
      <c r="D77" s="120"/>
      <c r="E77" s="53">
        <f>F77+G77</f>
        <v>0</v>
      </c>
      <c r="F77" s="53">
        <f>L77</f>
        <v>0</v>
      </c>
      <c r="G77" s="53">
        <v>0</v>
      </c>
      <c r="H77" s="112"/>
      <c r="I77" s="112"/>
      <c r="J77" s="112"/>
      <c r="K77" s="112"/>
      <c r="L77" s="122"/>
      <c r="M77" s="112"/>
      <c r="N77" s="112"/>
      <c r="O77" s="112"/>
      <c r="P77" s="114"/>
    </row>
    <row r="78" spans="1:16" ht="15.75" customHeight="1" thickBot="1">
      <c r="A78" s="126">
        <v>2</v>
      </c>
      <c r="B78" s="66" t="s">
        <v>32</v>
      </c>
      <c r="C78" s="129" t="s">
        <v>33</v>
      </c>
      <c r="D78" s="129"/>
      <c r="E78" s="80">
        <f aca="true" t="shared" si="10" ref="E78:P78">SUM(E79:E82)</f>
        <v>5491480</v>
      </c>
      <c r="F78" s="80">
        <f t="shared" si="10"/>
        <v>2251850</v>
      </c>
      <c r="G78" s="80">
        <f t="shared" si="10"/>
        <v>3239630</v>
      </c>
      <c r="H78" s="80">
        <f t="shared" si="10"/>
        <v>5491480</v>
      </c>
      <c r="I78" s="80">
        <f t="shared" si="10"/>
        <v>2251850</v>
      </c>
      <c r="J78" s="80">
        <f t="shared" si="10"/>
        <v>0</v>
      </c>
      <c r="K78" s="80">
        <f t="shared" si="10"/>
        <v>0</v>
      </c>
      <c r="L78" s="89">
        <f t="shared" si="10"/>
        <v>2251850</v>
      </c>
      <c r="M78" s="80">
        <f t="shared" si="10"/>
        <v>3239630</v>
      </c>
      <c r="N78" s="80">
        <f t="shared" si="10"/>
        <v>0</v>
      </c>
      <c r="O78" s="80">
        <f t="shared" si="10"/>
        <v>0</v>
      </c>
      <c r="P78" s="81">
        <f t="shared" si="10"/>
        <v>3239630</v>
      </c>
    </row>
    <row r="79" spans="1:16" ht="16.5" customHeight="1" thickBot="1">
      <c r="A79" s="127"/>
      <c r="B79" s="1" t="s">
        <v>68</v>
      </c>
      <c r="C79" s="130" t="s">
        <v>4</v>
      </c>
      <c r="D79" s="130"/>
      <c r="E79" s="82">
        <f>F79+G79</f>
        <v>5154480</v>
      </c>
      <c r="F79" s="82">
        <f>I79</f>
        <v>2251850</v>
      </c>
      <c r="G79" s="82">
        <f>M79</f>
        <v>2902630</v>
      </c>
      <c r="H79" s="82">
        <f>I79+M79</f>
        <v>5154480</v>
      </c>
      <c r="I79" s="82">
        <f>L79</f>
        <v>2251850</v>
      </c>
      <c r="J79" s="82">
        <f>J88+J106</f>
        <v>0</v>
      </c>
      <c r="K79" s="82">
        <f>K88+K106</f>
        <v>0</v>
      </c>
      <c r="L79" s="82">
        <f>L87+L96+L105</f>
        <v>2251850</v>
      </c>
      <c r="M79" s="82">
        <f>P79</f>
        <v>2902630</v>
      </c>
      <c r="N79" s="82">
        <f>N88+N106</f>
        <v>0</v>
      </c>
      <c r="O79" s="82">
        <f>O88+O106</f>
        <v>0</v>
      </c>
      <c r="P79" s="83">
        <f>P87+P96+P105</f>
        <v>2902630</v>
      </c>
    </row>
    <row r="80" spans="1:16" ht="15" customHeight="1" thickBot="1">
      <c r="A80" s="127"/>
      <c r="B80" s="1" t="s">
        <v>52</v>
      </c>
      <c r="C80" s="130" t="s">
        <v>4</v>
      </c>
      <c r="D80" s="130"/>
      <c r="E80" s="82">
        <f>F80+G80</f>
        <v>337000</v>
      </c>
      <c r="F80" s="82">
        <f>I80</f>
        <v>0</v>
      </c>
      <c r="G80" s="82">
        <f>M80</f>
        <v>337000</v>
      </c>
      <c r="H80" s="82">
        <f>I80+M80</f>
        <v>337000</v>
      </c>
      <c r="I80" s="82">
        <f>L80</f>
        <v>0</v>
      </c>
      <c r="J80" s="82">
        <f aca="true" t="shared" si="11" ref="J80:K82">J89</f>
        <v>0</v>
      </c>
      <c r="K80" s="82">
        <f t="shared" si="11"/>
        <v>0</v>
      </c>
      <c r="L80" s="82">
        <f>F89+F98+F107</f>
        <v>0</v>
      </c>
      <c r="M80" s="82">
        <f>P80</f>
        <v>337000</v>
      </c>
      <c r="N80" s="82">
        <f aca="true" t="shared" si="12" ref="N80:O82">N89</f>
        <v>0</v>
      </c>
      <c r="O80" s="82">
        <f t="shared" si="12"/>
        <v>0</v>
      </c>
      <c r="P80" s="83">
        <f>G89+G98+G107</f>
        <v>337000</v>
      </c>
    </row>
    <row r="81" spans="1:16" ht="13.5" thickBot="1">
      <c r="A81" s="127"/>
      <c r="B81" s="1" t="s">
        <v>69</v>
      </c>
      <c r="C81" s="130" t="s">
        <v>4</v>
      </c>
      <c r="D81" s="130"/>
      <c r="E81" s="82">
        <f>F81+G81</f>
        <v>0</v>
      </c>
      <c r="F81" s="82">
        <f>I81</f>
        <v>0</v>
      </c>
      <c r="G81" s="82">
        <f>M81</f>
        <v>0</v>
      </c>
      <c r="H81" s="82">
        <f>I81+M81</f>
        <v>0</v>
      </c>
      <c r="I81" s="82">
        <f>L81</f>
        <v>0</v>
      </c>
      <c r="J81" s="82">
        <f t="shared" si="11"/>
        <v>0</v>
      </c>
      <c r="K81" s="82">
        <f t="shared" si="11"/>
        <v>0</v>
      </c>
      <c r="L81" s="82">
        <f>F90+F99+F108</f>
        <v>0</v>
      </c>
      <c r="M81" s="82">
        <f>P81</f>
        <v>0</v>
      </c>
      <c r="N81" s="82">
        <f t="shared" si="12"/>
        <v>0</v>
      </c>
      <c r="O81" s="82">
        <f t="shared" si="12"/>
        <v>0</v>
      </c>
      <c r="P81" s="83">
        <f>G90+G99+G108</f>
        <v>0</v>
      </c>
    </row>
    <row r="82" spans="1:16" ht="13.5" thickBot="1">
      <c r="A82" s="128"/>
      <c r="B82" s="14" t="s">
        <v>70</v>
      </c>
      <c r="C82" s="123" t="s">
        <v>4</v>
      </c>
      <c r="D82" s="123"/>
      <c r="E82" s="84">
        <f>F82+G82</f>
        <v>0</v>
      </c>
      <c r="F82" s="84">
        <f>I82</f>
        <v>0</v>
      </c>
      <c r="G82" s="84">
        <f>M82</f>
        <v>0</v>
      </c>
      <c r="H82" s="84">
        <f>I82+M82</f>
        <v>0</v>
      </c>
      <c r="I82" s="84">
        <f>L82</f>
        <v>0</v>
      </c>
      <c r="J82" s="84">
        <f t="shared" si="11"/>
        <v>0</v>
      </c>
      <c r="K82" s="84">
        <f t="shared" si="11"/>
        <v>0</v>
      </c>
      <c r="L82" s="84">
        <f>F91+F109</f>
        <v>0</v>
      </c>
      <c r="M82" s="84">
        <f>P82</f>
        <v>0</v>
      </c>
      <c r="N82" s="84">
        <f t="shared" si="12"/>
        <v>0</v>
      </c>
      <c r="O82" s="84">
        <f t="shared" si="12"/>
        <v>0</v>
      </c>
      <c r="P82" s="85">
        <f>G91+G109</f>
        <v>0</v>
      </c>
    </row>
    <row r="83" spans="1:16" ht="13.5" hidden="1" thickBot="1">
      <c r="A83" s="95" t="s">
        <v>40</v>
      </c>
      <c r="B83" s="59" t="s">
        <v>24</v>
      </c>
      <c r="C83" s="24" t="s">
        <v>47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13.5" hidden="1" thickBot="1">
      <c r="A84" s="124"/>
      <c r="B84" s="2" t="s">
        <v>26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0"/>
    </row>
    <row r="85" spans="1:16" ht="13.5" hidden="1" thickBot="1">
      <c r="A85" s="124"/>
      <c r="B85" s="2" t="s">
        <v>34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0"/>
    </row>
    <row r="86" spans="1:16" ht="13.5" hidden="1" thickBot="1">
      <c r="A86" s="124"/>
      <c r="B86" s="2" t="s">
        <v>28</v>
      </c>
      <c r="C86" s="27" t="s">
        <v>46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ht="13.5" hidden="1" thickBot="1">
      <c r="A87" s="124"/>
      <c r="B87" s="2" t="s">
        <v>29</v>
      </c>
      <c r="C87" s="13"/>
      <c r="D87" s="13"/>
      <c r="E87" s="49">
        <f>SUM(E88:E91)</f>
        <v>0</v>
      </c>
      <c r="F87" s="49">
        <f>SUM(F88:F91)</f>
        <v>0</v>
      </c>
      <c r="G87" s="49">
        <f>SUM(G88:G91)</f>
        <v>0</v>
      </c>
      <c r="H87" s="49">
        <f>I87+M87</f>
        <v>0</v>
      </c>
      <c r="I87" s="49">
        <f>SUM(I88:I91)</f>
        <v>0</v>
      </c>
      <c r="J87" s="49">
        <v>0</v>
      </c>
      <c r="K87" s="49">
        <v>0</v>
      </c>
      <c r="L87" s="49">
        <f>SUM(L88:L91)</f>
        <v>0</v>
      </c>
      <c r="M87" s="49">
        <f>SUM(M88:M91)</f>
        <v>0</v>
      </c>
      <c r="N87" s="49">
        <v>0</v>
      </c>
      <c r="O87" s="49">
        <v>0</v>
      </c>
      <c r="P87" s="50">
        <f>SUM(P88:P91)</f>
        <v>0</v>
      </c>
    </row>
    <row r="88" spans="1:16" ht="13.5" customHeight="1" hidden="1" thickBot="1">
      <c r="A88" s="124"/>
      <c r="B88" s="2" t="s">
        <v>51</v>
      </c>
      <c r="C88" s="15"/>
      <c r="D88" s="119" t="s">
        <v>48</v>
      </c>
      <c r="E88" s="51">
        <f>F88+G88</f>
        <v>0</v>
      </c>
      <c r="F88" s="51">
        <f>L88</f>
        <v>0</v>
      </c>
      <c r="G88" s="51">
        <f>P88</f>
        <v>0</v>
      </c>
      <c r="H88" s="111"/>
      <c r="I88" s="111">
        <f>J88+K88+L88</f>
        <v>0</v>
      </c>
      <c r="J88" s="111"/>
      <c r="K88" s="111"/>
      <c r="L88" s="121">
        <v>0</v>
      </c>
      <c r="M88" s="111">
        <f>N88+O88+P88</f>
        <v>0</v>
      </c>
      <c r="N88" s="111"/>
      <c r="O88" s="111"/>
      <c r="P88" s="113">
        <v>0</v>
      </c>
    </row>
    <row r="89" spans="1:16" ht="13.5" hidden="1" thickBot="1">
      <c r="A89" s="124"/>
      <c r="B89" s="2" t="s">
        <v>43</v>
      </c>
      <c r="C89" s="15"/>
      <c r="D89" s="119"/>
      <c r="E89" s="51">
        <f>F89+G89</f>
        <v>0</v>
      </c>
      <c r="F89" s="51">
        <v>0</v>
      </c>
      <c r="G89" s="51">
        <v>0</v>
      </c>
      <c r="H89" s="111"/>
      <c r="I89" s="111"/>
      <c r="J89" s="111"/>
      <c r="K89" s="111"/>
      <c r="L89" s="121"/>
      <c r="M89" s="111"/>
      <c r="N89" s="111"/>
      <c r="O89" s="111"/>
      <c r="P89" s="113"/>
    </row>
    <row r="90" spans="1:16" ht="13.5" hidden="1" thickBot="1">
      <c r="A90" s="124"/>
      <c r="B90" s="2" t="s">
        <v>52</v>
      </c>
      <c r="C90" s="15"/>
      <c r="D90" s="119"/>
      <c r="E90" s="51">
        <f>F90+G90</f>
        <v>0</v>
      </c>
      <c r="F90" s="51">
        <v>0</v>
      </c>
      <c r="G90" s="51">
        <v>0</v>
      </c>
      <c r="H90" s="111"/>
      <c r="I90" s="111"/>
      <c r="J90" s="111"/>
      <c r="K90" s="111"/>
      <c r="L90" s="121"/>
      <c r="M90" s="111"/>
      <c r="N90" s="111"/>
      <c r="O90" s="111"/>
      <c r="P90" s="113"/>
    </row>
    <row r="91" spans="1:16" ht="13.5" hidden="1" thickBot="1">
      <c r="A91" s="125"/>
      <c r="B91" s="52" t="s">
        <v>53</v>
      </c>
      <c r="C91" s="60"/>
      <c r="D91" s="120"/>
      <c r="E91" s="53">
        <v>0</v>
      </c>
      <c r="F91" s="53">
        <v>0</v>
      </c>
      <c r="G91" s="53">
        <v>0</v>
      </c>
      <c r="H91" s="112"/>
      <c r="I91" s="112"/>
      <c r="J91" s="112"/>
      <c r="K91" s="112"/>
      <c r="L91" s="122"/>
      <c r="M91" s="112"/>
      <c r="N91" s="112"/>
      <c r="O91" s="112"/>
      <c r="P91" s="114"/>
    </row>
    <row r="92" spans="1:16" ht="13.5" thickBot="1">
      <c r="A92" s="95" t="s">
        <v>40</v>
      </c>
      <c r="B92" s="59" t="s">
        <v>24</v>
      </c>
      <c r="C92" s="24" t="s">
        <v>47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13.5" thickBot="1">
      <c r="A93" s="124"/>
      <c r="B93" s="2" t="s">
        <v>26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20"/>
    </row>
    <row r="94" spans="1:16" ht="13.5" thickBot="1">
      <c r="A94" s="124"/>
      <c r="B94" s="2" t="s">
        <v>34</v>
      </c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20"/>
    </row>
    <row r="95" spans="1:16" ht="13.5" thickBot="1">
      <c r="A95" s="124"/>
      <c r="B95" s="2" t="s">
        <v>28</v>
      </c>
      <c r="C95" s="27" t="s">
        <v>55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ht="13.5" thickBot="1">
      <c r="A96" s="124"/>
      <c r="B96" s="2" t="s">
        <v>29</v>
      </c>
      <c r="C96" s="13"/>
      <c r="D96" s="13"/>
      <c r="E96" s="49">
        <f>SUM(E97:E100)</f>
        <v>5104480</v>
      </c>
      <c r="F96" s="49">
        <f>SUM(F97:F100)</f>
        <v>2251850</v>
      </c>
      <c r="G96" s="49">
        <f>SUM(G97:G100)</f>
        <v>2852630</v>
      </c>
      <c r="H96" s="49">
        <f>I96+M96</f>
        <v>5104480</v>
      </c>
      <c r="I96" s="49">
        <f>SUM(I97:I100)</f>
        <v>2251850</v>
      </c>
      <c r="J96" s="49">
        <v>0</v>
      </c>
      <c r="K96" s="49">
        <v>0</v>
      </c>
      <c r="L96" s="49">
        <f>SUM(L97:L100)</f>
        <v>2251850</v>
      </c>
      <c r="M96" s="49">
        <f>SUM(M97:M100)</f>
        <v>2852630</v>
      </c>
      <c r="N96" s="49">
        <v>0</v>
      </c>
      <c r="O96" s="49">
        <v>0</v>
      </c>
      <c r="P96" s="50">
        <f>SUM(P97:P100)</f>
        <v>2852630</v>
      </c>
    </row>
    <row r="97" spans="1:16" ht="13.5" customHeight="1" thickBot="1">
      <c r="A97" s="124"/>
      <c r="B97" s="2" t="s">
        <v>68</v>
      </c>
      <c r="C97" s="15"/>
      <c r="D97" s="119" t="s">
        <v>56</v>
      </c>
      <c r="E97" s="51">
        <f>F97+G97</f>
        <v>5104480</v>
      </c>
      <c r="F97" s="51">
        <f>L97</f>
        <v>2251850</v>
      </c>
      <c r="G97" s="51">
        <f>P97</f>
        <v>2852630</v>
      </c>
      <c r="H97" s="111"/>
      <c r="I97" s="111">
        <f>J97+K97+L97</f>
        <v>2251850</v>
      </c>
      <c r="J97" s="111"/>
      <c r="K97" s="111"/>
      <c r="L97" s="121">
        <v>2251850</v>
      </c>
      <c r="M97" s="111">
        <f>N97+O97+P97</f>
        <v>2852630</v>
      </c>
      <c r="N97" s="111"/>
      <c r="O97" s="111"/>
      <c r="P97" s="113">
        <v>2852630</v>
      </c>
    </row>
    <row r="98" spans="1:16" ht="13.5" thickBot="1">
      <c r="A98" s="124"/>
      <c r="B98" s="2" t="s">
        <v>52</v>
      </c>
      <c r="C98" s="15"/>
      <c r="D98" s="119"/>
      <c r="E98" s="51">
        <f>F98+G98</f>
        <v>0</v>
      </c>
      <c r="F98" s="51">
        <v>0</v>
      </c>
      <c r="G98" s="51">
        <v>0</v>
      </c>
      <c r="H98" s="111"/>
      <c r="I98" s="111"/>
      <c r="J98" s="111"/>
      <c r="K98" s="111"/>
      <c r="L98" s="121"/>
      <c r="M98" s="111"/>
      <c r="N98" s="111"/>
      <c r="O98" s="111"/>
      <c r="P98" s="113"/>
    </row>
    <row r="99" spans="1:16" ht="13.5" thickBot="1">
      <c r="A99" s="124"/>
      <c r="B99" s="2" t="s">
        <v>69</v>
      </c>
      <c r="C99" s="15"/>
      <c r="D99" s="119"/>
      <c r="E99" s="51">
        <f>F99+G99</f>
        <v>0</v>
      </c>
      <c r="F99" s="51">
        <v>0</v>
      </c>
      <c r="G99" s="51">
        <v>0</v>
      </c>
      <c r="H99" s="111"/>
      <c r="I99" s="111"/>
      <c r="J99" s="111"/>
      <c r="K99" s="111"/>
      <c r="L99" s="121"/>
      <c r="M99" s="111"/>
      <c r="N99" s="111"/>
      <c r="O99" s="111"/>
      <c r="P99" s="113"/>
    </row>
    <row r="100" spans="1:16" ht="13.5" thickBot="1">
      <c r="A100" s="125"/>
      <c r="B100" s="52" t="s">
        <v>70</v>
      </c>
      <c r="C100" s="60"/>
      <c r="D100" s="120"/>
      <c r="E100" s="53">
        <v>0</v>
      </c>
      <c r="F100" s="53">
        <v>0</v>
      </c>
      <c r="G100" s="53">
        <v>0</v>
      </c>
      <c r="H100" s="112"/>
      <c r="I100" s="112"/>
      <c r="J100" s="112"/>
      <c r="K100" s="112"/>
      <c r="L100" s="122"/>
      <c r="M100" s="112"/>
      <c r="N100" s="112"/>
      <c r="O100" s="112"/>
      <c r="P100" s="114"/>
    </row>
    <row r="101" spans="1:16" ht="12.75" customHeight="1">
      <c r="A101" s="95" t="s">
        <v>50</v>
      </c>
      <c r="B101" s="59" t="s">
        <v>24</v>
      </c>
      <c r="C101" s="46" t="s">
        <v>64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2"/>
    </row>
    <row r="102" spans="1:16" ht="12.75" customHeight="1">
      <c r="A102" s="96"/>
      <c r="B102" s="2" t="s">
        <v>26</v>
      </c>
      <c r="C102" s="6" t="s">
        <v>65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1"/>
    </row>
    <row r="103" spans="1:16" ht="12.75" customHeight="1">
      <c r="A103" s="96"/>
      <c r="B103" s="2" t="s">
        <v>27</v>
      </c>
      <c r="C103" s="6" t="s">
        <v>66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1"/>
    </row>
    <row r="104" spans="1:16" ht="12.75" customHeight="1">
      <c r="A104" s="96"/>
      <c r="B104" s="2" t="s">
        <v>28</v>
      </c>
      <c r="C104" s="63" t="s">
        <v>67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5"/>
    </row>
    <row r="105" spans="1:16" ht="12.75" customHeight="1">
      <c r="A105" s="96"/>
      <c r="B105" s="2" t="s">
        <v>29</v>
      </c>
      <c r="C105" s="13"/>
      <c r="D105" s="13"/>
      <c r="E105" s="67">
        <f aca="true" t="shared" si="13" ref="E105:P105">SUM(E106:E109)</f>
        <v>387000</v>
      </c>
      <c r="F105" s="67">
        <f t="shared" si="13"/>
        <v>0</v>
      </c>
      <c r="G105" s="67">
        <f t="shared" si="13"/>
        <v>387000</v>
      </c>
      <c r="H105" s="67">
        <f t="shared" si="13"/>
        <v>50000</v>
      </c>
      <c r="I105" s="67">
        <f t="shared" si="13"/>
        <v>0</v>
      </c>
      <c r="J105" s="67">
        <f t="shared" si="13"/>
        <v>0</v>
      </c>
      <c r="K105" s="67">
        <f t="shared" si="13"/>
        <v>0</v>
      </c>
      <c r="L105" s="67">
        <f t="shared" si="13"/>
        <v>0</v>
      </c>
      <c r="M105" s="67">
        <f t="shared" si="13"/>
        <v>50000</v>
      </c>
      <c r="N105" s="67">
        <f t="shared" si="13"/>
        <v>0</v>
      </c>
      <c r="O105" s="67">
        <f t="shared" si="13"/>
        <v>0</v>
      </c>
      <c r="P105" s="68">
        <f t="shared" si="13"/>
        <v>50000</v>
      </c>
    </row>
    <row r="106" spans="1:16" ht="12.75" customHeight="1">
      <c r="A106" s="96"/>
      <c r="B106" s="2" t="s">
        <v>68</v>
      </c>
      <c r="C106" s="115"/>
      <c r="D106" s="119" t="s">
        <v>49</v>
      </c>
      <c r="E106" s="69">
        <f>F106+G106</f>
        <v>50000</v>
      </c>
      <c r="F106" s="70">
        <f>L106</f>
        <v>0</v>
      </c>
      <c r="G106" s="70">
        <f>P106</f>
        <v>50000</v>
      </c>
      <c r="H106" s="117">
        <f>I106+M106</f>
        <v>50000</v>
      </c>
      <c r="I106" s="117">
        <f>J106+K106+L106</f>
        <v>0</v>
      </c>
      <c r="J106" s="117"/>
      <c r="K106" s="117"/>
      <c r="L106" s="117">
        <v>0</v>
      </c>
      <c r="M106" s="117">
        <f>N106+O106+P106</f>
        <v>50000</v>
      </c>
      <c r="N106" s="117"/>
      <c r="O106" s="117"/>
      <c r="P106" s="107">
        <v>50000</v>
      </c>
    </row>
    <row r="107" spans="1:16" ht="12.75" customHeight="1">
      <c r="A107" s="96"/>
      <c r="B107" s="2" t="s">
        <v>52</v>
      </c>
      <c r="C107" s="115"/>
      <c r="D107" s="119"/>
      <c r="E107" s="69">
        <f>F107+G107</f>
        <v>337000</v>
      </c>
      <c r="F107" s="70">
        <v>0</v>
      </c>
      <c r="G107" s="70">
        <v>337000</v>
      </c>
      <c r="H107" s="117"/>
      <c r="I107" s="117"/>
      <c r="J107" s="117"/>
      <c r="K107" s="117"/>
      <c r="L107" s="117"/>
      <c r="M107" s="117"/>
      <c r="N107" s="117"/>
      <c r="O107" s="117"/>
      <c r="P107" s="107"/>
    </row>
    <row r="108" spans="1:16" ht="12.75" customHeight="1">
      <c r="A108" s="96"/>
      <c r="B108" s="2" t="s">
        <v>69</v>
      </c>
      <c r="C108" s="115"/>
      <c r="D108" s="119"/>
      <c r="E108" s="69">
        <f>F108+G108</f>
        <v>0</v>
      </c>
      <c r="F108" s="70">
        <v>0</v>
      </c>
      <c r="G108" s="70">
        <v>0</v>
      </c>
      <c r="H108" s="117"/>
      <c r="I108" s="117"/>
      <c r="J108" s="117"/>
      <c r="K108" s="117"/>
      <c r="L108" s="117"/>
      <c r="M108" s="117"/>
      <c r="N108" s="117"/>
      <c r="O108" s="117"/>
      <c r="P108" s="107"/>
    </row>
    <row r="109" spans="1:16" ht="13.5" customHeight="1" thickBot="1">
      <c r="A109" s="97"/>
      <c r="B109" s="52" t="s">
        <v>70</v>
      </c>
      <c r="C109" s="116"/>
      <c r="D109" s="120"/>
      <c r="E109" s="71">
        <f>F109+G109</f>
        <v>0</v>
      </c>
      <c r="F109" s="72">
        <v>0</v>
      </c>
      <c r="G109" s="72">
        <v>0</v>
      </c>
      <c r="H109" s="118"/>
      <c r="I109" s="118"/>
      <c r="J109" s="118"/>
      <c r="K109" s="118"/>
      <c r="L109" s="118"/>
      <c r="M109" s="118"/>
      <c r="N109" s="118"/>
      <c r="O109" s="118"/>
      <c r="P109" s="108"/>
    </row>
    <row r="110" spans="1:16" ht="13.5" thickBot="1">
      <c r="A110" s="109" t="s">
        <v>3</v>
      </c>
      <c r="B110" s="110"/>
      <c r="C110" s="110"/>
      <c r="D110" s="110"/>
      <c r="E110" s="75">
        <f aca="true" t="shared" si="14" ref="E110:P110">E10+E78</f>
        <v>6286755</v>
      </c>
      <c r="F110" s="75">
        <f t="shared" si="14"/>
        <v>2251850</v>
      </c>
      <c r="G110" s="76">
        <f t="shared" si="14"/>
        <v>4034905</v>
      </c>
      <c r="H110" s="75">
        <f t="shared" si="14"/>
        <v>6286755</v>
      </c>
      <c r="I110" s="75">
        <f t="shared" si="14"/>
        <v>2251850</v>
      </c>
      <c r="J110" s="75">
        <f t="shared" si="14"/>
        <v>0</v>
      </c>
      <c r="K110" s="75">
        <f t="shared" si="14"/>
        <v>0</v>
      </c>
      <c r="L110" s="77">
        <f t="shared" si="14"/>
        <v>2251850</v>
      </c>
      <c r="M110" s="75">
        <f t="shared" si="14"/>
        <v>4034905</v>
      </c>
      <c r="N110" s="76">
        <f t="shared" si="14"/>
        <v>0</v>
      </c>
      <c r="O110" s="75">
        <f t="shared" si="14"/>
        <v>0</v>
      </c>
      <c r="P110" s="78">
        <f t="shared" si="14"/>
        <v>4034905</v>
      </c>
    </row>
    <row r="111" spans="1:16" ht="8.25" customHeight="1">
      <c r="A111" s="8"/>
      <c r="B111" s="9"/>
      <c r="C111" s="8"/>
      <c r="D111" s="10" t="s">
        <v>35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9"/>
      <c r="C112" s="8"/>
      <c r="D112" s="10">
        <v>2024</v>
      </c>
      <c r="E112" s="86">
        <f aca="true" t="shared" si="15" ref="E112:P115">E11+E79</f>
        <v>5694336</v>
      </c>
      <c r="F112" s="86">
        <f t="shared" si="15"/>
        <v>2251850</v>
      </c>
      <c r="G112" s="86">
        <f t="shared" si="15"/>
        <v>3442486</v>
      </c>
      <c r="H112" s="86">
        <f t="shared" si="15"/>
        <v>5694336</v>
      </c>
      <c r="I112" s="86">
        <f t="shared" si="15"/>
        <v>2251850</v>
      </c>
      <c r="J112" s="86">
        <f t="shared" si="15"/>
        <v>0</v>
      </c>
      <c r="K112" s="86">
        <f t="shared" si="15"/>
        <v>0</v>
      </c>
      <c r="L112" s="86">
        <f t="shared" si="15"/>
        <v>2251850</v>
      </c>
      <c r="M112" s="86">
        <f t="shared" si="15"/>
        <v>3442486</v>
      </c>
      <c r="N112" s="86">
        <f t="shared" si="15"/>
        <v>0</v>
      </c>
      <c r="O112" s="86">
        <f t="shared" si="15"/>
        <v>0</v>
      </c>
      <c r="P112" s="86">
        <f t="shared" si="15"/>
        <v>3442486</v>
      </c>
    </row>
    <row r="113" spans="1:16" ht="12.75">
      <c r="A113" s="8"/>
      <c r="B113" s="9"/>
      <c r="C113" s="8"/>
      <c r="D113" s="10">
        <v>2025</v>
      </c>
      <c r="E113" s="87">
        <f t="shared" si="15"/>
        <v>592419</v>
      </c>
      <c r="F113" s="87">
        <f t="shared" si="15"/>
        <v>0</v>
      </c>
      <c r="G113" s="87">
        <f t="shared" si="15"/>
        <v>592419</v>
      </c>
      <c r="H113" s="87">
        <f t="shared" si="15"/>
        <v>592419</v>
      </c>
      <c r="I113" s="87">
        <f t="shared" si="15"/>
        <v>0</v>
      </c>
      <c r="J113" s="87">
        <f t="shared" si="15"/>
        <v>0</v>
      </c>
      <c r="K113" s="87">
        <f t="shared" si="15"/>
        <v>0</v>
      </c>
      <c r="L113" s="87">
        <f t="shared" si="15"/>
        <v>0</v>
      </c>
      <c r="M113" s="87">
        <f t="shared" si="15"/>
        <v>592419</v>
      </c>
      <c r="N113" s="87">
        <f t="shared" si="15"/>
        <v>0</v>
      </c>
      <c r="O113" s="87">
        <f t="shared" si="15"/>
        <v>0</v>
      </c>
      <c r="P113" s="87">
        <f t="shared" si="15"/>
        <v>592419</v>
      </c>
    </row>
    <row r="114" spans="1:16" ht="12.75">
      <c r="A114" s="8"/>
      <c r="B114" s="9"/>
      <c r="C114" s="8"/>
      <c r="D114" s="10">
        <v>2026</v>
      </c>
      <c r="E114" s="87">
        <f t="shared" si="15"/>
        <v>0</v>
      </c>
      <c r="F114" s="87">
        <f t="shared" si="15"/>
        <v>0</v>
      </c>
      <c r="G114" s="87">
        <f t="shared" si="15"/>
        <v>0</v>
      </c>
      <c r="H114" s="87">
        <f t="shared" si="15"/>
        <v>0</v>
      </c>
      <c r="I114" s="87">
        <f t="shared" si="15"/>
        <v>0</v>
      </c>
      <c r="J114" s="87">
        <f t="shared" si="15"/>
        <v>0</v>
      </c>
      <c r="K114" s="87">
        <f t="shared" si="15"/>
        <v>0</v>
      </c>
      <c r="L114" s="87">
        <f t="shared" si="15"/>
        <v>0</v>
      </c>
      <c r="M114" s="87">
        <f t="shared" si="15"/>
        <v>0</v>
      </c>
      <c r="N114" s="87">
        <f t="shared" si="15"/>
        <v>0</v>
      </c>
      <c r="O114" s="87">
        <f t="shared" si="15"/>
        <v>0</v>
      </c>
      <c r="P114" s="87">
        <f t="shared" si="15"/>
        <v>0</v>
      </c>
    </row>
    <row r="115" spans="1:16" ht="12.75">
      <c r="A115" s="8"/>
      <c r="B115" s="9"/>
      <c r="C115" s="8"/>
      <c r="D115" s="10">
        <v>2027</v>
      </c>
      <c r="E115" s="87">
        <f t="shared" si="15"/>
        <v>0</v>
      </c>
      <c r="F115" s="87">
        <f t="shared" si="15"/>
        <v>0</v>
      </c>
      <c r="G115" s="87">
        <f t="shared" si="15"/>
        <v>0</v>
      </c>
      <c r="H115" s="87">
        <f t="shared" si="15"/>
        <v>0</v>
      </c>
      <c r="I115" s="87">
        <f t="shared" si="15"/>
        <v>0</v>
      </c>
      <c r="J115" s="87">
        <f t="shared" si="15"/>
        <v>0</v>
      </c>
      <c r="K115" s="87">
        <f t="shared" si="15"/>
        <v>0</v>
      </c>
      <c r="L115" s="87">
        <f t="shared" si="15"/>
        <v>0</v>
      </c>
      <c r="M115" s="87">
        <f t="shared" si="15"/>
        <v>0</v>
      </c>
      <c r="N115" s="87">
        <f t="shared" si="15"/>
        <v>0</v>
      </c>
      <c r="O115" s="87">
        <f t="shared" si="15"/>
        <v>0</v>
      </c>
      <c r="P115" s="87">
        <f t="shared" si="15"/>
        <v>0</v>
      </c>
    </row>
    <row r="116" spans="1:16" ht="12.75">
      <c r="A116" s="8"/>
      <c r="B116" s="8"/>
      <c r="C116" s="8"/>
      <c r="D116" s="10" t="s">
        <v>36</v>
      </c>
      <c r="E116" s="88">
        <f aca="true" t="shared" si="16" ref="E116:P116">SUM(E112:E115)</f>
        <v>6286755</v>
      </c>
      <c r="F116" s="88">
        <f t="shared" si="16"/>
        <v>2251850</v>
      </c>
      <c r="G116" s="88">
        <f t="shared" si="16"/>
        <v>4034905</v>
      </c>
      <c r="H116" s="88">
        <f t="shared" si="16"/>
        <v>6286755</v>
      </c>
      <c r="I116" s="88">
        <f t="shared" si="16"/>
        <v>2251850</v>
      </c>
      <c r="J116" s="88">
        <f t="shared" si="16"/>
        <v>0</v>
      </c>
      <c r="K116" s="88">
        <f t="shared" si="16"/>
        <v>0</v>
      </c>
      <c r="L116" s="88">
        <f t="shared" si="16"/>
        <v>2251850</v>
      </c>
      <c r="M116" s="88">
        <f t="shared" si="16"/>
        <v>4034905</v>
      </c>
      <c r="N116" s="88">
        <f t="shared" si="16"/>
        <v>0</v>
      </c>
      <c r="O116" s="88">
        <f t="shared" si="16"/>
        <v>0</v>
      </c>
      <c r="P116" s="88">
        <f t="shared" si="16"/>
        <v>4034905</v>
      </c>
    </row>
  </sheetData>
  <sheetProtection selectLockedCells="1" selectUnlockedCells="1"/>
  <mergeCells count="151">
    <mergeCell ref="P74:P77"/>
    <mergeCell ref="H74:H77"/>
    <mergeCell ref="I74:I77"/>
    <mergeCell ref="J74:J77"/>
    <mergeCell ref="K74:K77"/>
    <mergeCell ref="L74:L77"/>
    <mergeCell ref="M74:M77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A24:A32"/>
    <mergeCell ref="C29:C32"/>
    <mergeCell ref="D29:D32"/>
    <mergeCell ref="H29:H32"/>
    <mergeCell ref="I29:I32"/>
    <mergeCell ref="J29:J32"/>
    <mergeCell ref="K29:K32"/>
    <mergeCell ref="L29:L32"/>
    <mergeCell ref="L20:L23"/>
    <mergeCell ref="M20:M23"/>
    <mergeCell ref="N20:N23"/>
    <mergeCell ref="J20:J23"/>
    <mergeCell ref="O20:O23"/>
    <mergeCell ref="P20:P23"/>
    <mergeCell ref="O29:O32"/>
    <mergeCell ref="P29:P32"/>
    <mergeCell ref="M29:M32"/>
    <mergeCell ref="N29:N32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A10:A14"/>
    <mergeCell ref="C10:D10"/>
    <mergeCell ref="C11:D11"/>
    <mergeCell ref="C12:D12"/>
    <mergeCell ref="C13:D13"/>
    <mergeCell ref="C14:D14"/>
    <mergeCell ref="I6:L6"/>
    <mergeCell ref="M6:P6"/>
    <mergeCell ref="I7:I8"/>
    <mergeCell ref="J7:L7"/>
    <mergeCell ref="M7:M8"/>
    <mergeCell ref="N7:P7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L56:L59"/>
    <mergeCell ref="K65:K68"/>
    <mergeCell ref="P47:P50"/>
    <mergeCell ref="A42:A50"/>
    <mergeCell ref="C47:C50"/>
    <mergeCell ref="D47:D50"/>
    <mergeCell ref="H47:H50"/>
    <mergeCell ref="I47:I50"/>
    <mergeCell ref="J47:J50"/>
    <mergeCell ref="P65:P68"/>
    <mergeCell ref="C80:D80"/>
    <mergeCell ref="C81:D81"/>
    <mergeCell ref="O56:O59"/>
    <mergeCell ref="N74:N77"/>
    <mergeCell ref="O74:O77"/>
    <mergeCell ref="K47:K50"/>
    <mergeCell ref="L47:L50"/>
    <mergeCell ref="M47:M50"/>
    <mergeCell ref="N47:N50"/>
    <mergeCell ref="O47:O50"/>
    <mergeCell ref="A92:A100"/>
    <mergeCell ref="D97:D100"/>
    <mergeCell ref="M56:M59"/>
    <mergeCell ref="N56:N59"/>
    <mergeCell ref="D74:D77"/>
    <mergeCell ref="A69:A77"/>
    <mergeCell ref="C74:C77"/>
    <mergeCell ref="A78:A82"/>
    <mergeCell ref="C78:D78"/>
    <mergeCell ref="C79:D79"/>
    <mergeCell ref="P88:P91"/>
    <mergeCell ref="L97:L100"/>
    <mergeCell ref="M97:M100"/>
    <mergeCell ref="N97:N100"/>
    <mergeCell ref="C82:D82"/>
    <mergeCell ref="A83:A91"/>
    <mergeCell ref="D88:D91"/>
    <mergeCell ref="H88:H91"/>
    <mergeCell ref="I88:I91"/>
    <mergeCell ref="K97:K100"/>
    <mergeCell ref="D106:D109"/>
    <mergeCell ref="H106:H109"/>
    <mergeCell ref="I106:I109"/>
    <mergeCell ref="J106:J109"/>
    <mergeCell ref="L88:L91"/>
    <mergeCell ref="M88:M91"/>
    <mergeCell ref="K88:K91"/>
    <mergeCell ref="J88:J91"/>
    <mergeCell ref="O106:O109"/>
    <mergeCell ref="L65:L68"/>
    <mergeCell ref="M65:M68"/>
    <mergeCell ref="N65:N68"/>
    <mergeCell ref="O65:O68"/>
    <mergeCell ref="H97:H100"/>
    <mergeCell ref="I97:I100"/>
    <mergeCell ref="J97:J100"/>
    <mergeCell ref="N88:N91"/>
    <mergeCell ref="O88:O91"/>
    <mergeCell ref="P106:P109"/>
    <mergeCell ref="A110:D110"/>
    <mergeCell ref="O97:O100"/>
    <mergeCell ref="P97:P100"/>
    <mergeCell ref="A101:A109"/>
    <mergeCell ref="C106:C109"/>
    <mergeCell ref="K106:K109"/>
    <mergeCell ref="L106:L109"/>
    <mergeCell ref="M106:M109"/>
    <mergeCell ref="N106:N109"/>
    <mergeCell ref="A60:A68"/>
    <mergeCell ref="C65:C68"/>
    <mergeCell ref="D65:D68"/>
    <mergeCell ref="H65:H68"/>
    <mergeCell ref="I65:I68"/>
    <mergeCell ref="J65:J68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2024-03-11T08:46:57Z</cp:lastPrinted>
  <dcterms:created xsi:type="dcterms:W3CDTF">2020-10-26T10:22:35Z</dcterms:created>
  <dcterms:modified xsi:type="dcterms:W3CDTF">2024-03-11T08:58:14Z</dcterms:modified>
  <cp:category/>
  <cp:version/>
  <cp:contentType/>
  <cp:contentStatus/>
</cp:coreProperties>
</file>