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a" sheetId="5" r:id="rId5"/>
    <sheet name="Załącznik Nr 5b" sheetId="6" r:id="rId6"/>
    <sheet name="Załącznik Nr 6a" sheetId="7" r:id="rId7"/>
    <sheet name="Załącznik Nr 6b" sheetId="8" r:id="rId8"/>
    <sheet name="Załącznik Nr 7" sheetId="9" r:id="rId9"/>
    <sheet name="Załącznik Nr 8" sheetId="10" r:id="rId10"/>
    <sheet name="Załącznik Nr 9" sheetId="11" r:id="rId11"/>
  </sheets>
  <definedNames>
    <definedName name="Excel_BuiltIn_Print_Area" localSheetId="3">'Załącznik Nr 4'!$A$1:$P$99</definedName>
    <definedName name="Excel_BuiltIn_Print_Area" localSheetId="6">'Załącznik Nr 6a'!$A$1:$J$27</definedName>
    <definedName name="Excel_BuiltIn_Print_Area" localSheetId="8">'Załącznik Nr 7'!$A$1:$C$28</definedName>
  </definedNames>
  <calcPr fullCalcOnLoad="1"/>
</workbook>
</file>

<file path=xl/sharedStrings.xml><?xml version="1.0" encoding="utf-8"?>
<sst xmlns="http://schemas.openxmlformats.org/spreadsheetml/2006/main" count="4111" uniqueCount="834">
  <si>
    <t>DOCHODY BUDŻETU NA ROK 2021                                 Załacznik Nr 1 do Uchwały Rady Powiatu Nr ............ z dnia ....................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</si>
  <si>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</si>
  <si>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</si>
  <si>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</si>
  <si>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</si>
  <si>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</si>
  <si>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</si>
  <si>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</si>
  <si>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</si>
  <si>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</si>
  <si>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</si>
  <si>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</si>
  <si>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</si>
  <si>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</si>
  <si>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20 000,00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</si>
  <si>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</si>
  <si>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</si>
  <si>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</si>
  <si>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</si>
  <si>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</si>
  <si>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</si>
  <si>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</si>
  <si>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</si>
  <si>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287 533,00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</si>
  <si>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</si>
  <si>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</si>
  <si>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</si>
  <si>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</si>
  <si>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</si>
  <si>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</si>
  <si>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825 845,00</t>
  </si>
  <si>
    <t>60014</t>
  </si>
  <si>
    <t>Drogi publiczne powiatowe</t>
  </si>
  <si>
    <t>0690</t>
  </si>
  <si>
    <t>Wpływy z różnych opłat</t>
  </si>
  <si>
    <t>311 000,00</t>
  </si>
  <si>
    <t>0920</t>
  </si>
  <si>
    <t>Wpływy z pozostałych odsetek</t>
  </si>
  <si>
    <t>650,00</t>
  </si>
  <si>
    <t>0970</t>
  </si>
  <si>
    <t>Wpływy z różnych dochodów</t>
  </si>
  <si>
    <t>2170</t>
  </si>
  <si>
    <t>Środki otrzymane z państwowych funduszy celowych na realizację zadań bieżących jednostek sektora finansów publicznych</t>
  </si>
  <si>
    <t>327 463,00</t>
  </si>
  <si>
    <t>2320</t>
  </si>
  <si>
    <t>Dotacje celowe otrzymane z powiatu na zadania bieżące realizowane na podstawie porozumień (umów) między jednostkami samorządu terytorialnego</t>
  </si>
  <si>
    <t>3 000,00</t>
  </si>
  <si>
    <t>Strona 1 z 10</t>
  </si>
  <si>
    <t>2710</t>
  </si>
  <si>
    <t>Dotacja celowa otrzymana z tytułu pomocy finansowej udzielanej między jednostkami samorządu terytorialnego na dofinansowanie własnych zadań bieżących</t>
  </si>
  <si>
    <t>163 732,00</t>
  </si>
  <si>
    <t>630</t>
  </si>
  <si>
    <t>Turystyka</t>
  </si>
  <si>
    <t>80 971,00</t>
  </si>
  <si>
    <t>63003</t>
  </si>
  <si>
    <t>Zadania w zakresie upowszechniania turystyki</t>
  </si>
  <si>
    <t>2058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</si>
  <si>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</si>
  <si>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700</t>
  </si>
  <si>
    <t>Gospodarka mieszkaniowa</t>
  </si>
  <si>
    <t>326 658,00</t>
  </si>
  <si>
    <t>70005</t>
  </si>
  <si>
    <t>Gospodarka gruntami i nieruchomościami</t>
  </si>
  <si>
    <t>0470</t>
  </si>
  <si>
    <t>Wpływy z opłat za trwały zarząd, użytkowanie i służebności</t>
  </si>
  <si>
    <t>641,00</t>
  </si>
  <si>
    <t>0630</t>
  </si>
  <si>
    <t>Wpływy z tytułu opłat i kosztów sądowych oraz innych opłat uiszczanych na rzecz Skarbu Państwa z tytułu postępowania sądowego i prokuratorskiego</t>
  </si>
  <si>
    <t>100,00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</si>
  <si>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</si>
  <si>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</si>
  <si>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8 000,00</t>
  </si>
  <si>
    <t>700,00</t>
  </si>
  <si>
    <t>300,00</t>
  </si>
  <si>
    <t>71 917,00</t>
  </si>
  <si>
    <t>2360</t>
  </si>
  <si>
    <t>Dochody jednostek samorządu terytorialnego związane z realizacją zadań z zakresu administracji rządowej oraz innych zadań zleconych ustawami</t>
  </si>
  <si>
    <t>245 000,00</t>
  </si>
  <si>
    <t>710</t>
  </si>
  <si>
    <t>Działalność usługowa</t>
  </si>
  <si>
    <t>1 570 646,00</t>
  </si>
  <si>
    <t>71012</t>
  </si>
  <si>
    <t>Zadania z zakresu geodezji i kartografii</t>
  </si>
  <si>
    <t>288 149,00</t>
  </si>
  <si>
    <t>71015</t>
  </si>
  <si>
    <t>Nadzór budowlany</t>
  </si>
  <si>
    <t>381 497,00</t>
  </si>
  <si>
    <t>Strona 2 z 10</t>
  </si>
  <si>
    <t>381 197,00</t>
  </si>
  <si>
    <t>71095</t>
  </si>
  <si>
    <t>Pozostała działalność</t>
  </si>
  <si>
    <t>901 000,00</t>
  </si>
  <si>
    <t>900 000,00</t>
  </si>
  <si>
    <t>1 000,00</t>
  </si>
  <si>
    <t>750</t>
  </si>
  <si>
    <t>Administracja publiczna</t>
  </si>
  <si>
    <t>115 984,00</t>
  </si>
  <si>
    <t>75011</t>
  </si>
  <si>
    <t>Urzędy wojewódzkie</t>
  </si>
  <si>
    <t>684,00</t>
  </si>
  <si>
    <t>75020</t>
  </si>
  <si>
    <t>Starostwa powiatowe</t>
  </si>
  <si>
    <t>62 300,00</t>
  </si>
  <si>
    <t>50 000,00</t>
  </si>
  <si>
    <t>12 000,00</t>
  </si>
  <si>
    <t>75045</t>
  </si>
  <si>
    <t>Kwalifikacja wojskowa</t>
  </si>
  <si>
    <t>53 000,00</t>
  </si>
  <si>
    <t>32 000,00</t>
  </si>
  <si>
    <t>2120</t>
  </si>
  <si>
    <t>Dotacje celowe otrzymane z budżetu państwa na zadania bieżące realizowane przez powiat na podstawie porozumień z organami administracji rządowej</t>
  </si>
  <si>
    <t>21 000,00</t>
  </si>
  <si>
    <t>752</t>
  </si>
  <si>
    <t>Obrona narodowa</t>
  </si>
  <si>
    <t>5 500,00</t>
  </si>
  <si>
    <t>75212</t>
  </si>
  <si>
    <t>Pozostałe wydatki obronne</t>
  </si>
  <si>
    <t>Strona 3 z 10</t>
  </si>
  <si>
    <t>754</t>
  </si>
  <si>
    <t>Bezpieczeństwo publiczne i ochrona przeciwpożarowa</t>
  </si>
  <si>
    <t>4 339 980,00</t>
  </si>
  <si>
    <t>75411</t>
  </si>
  <si>
    <t>Komendy powiatowe Państwowej Straży Pożarnej</t>
  </si>
  <si>
    <t>4 339 680,00</t>
  </si>
  <si>
    <t>755</t>
  </si>
  <si>
    <t>Wymiar sprawiedliwości</t>
  </si>
  <si>
    <t>198 000,00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</si>
  <si>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</si>
  <si>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</si>
  <si>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</si>
  <si>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</si>
  <si>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14 084 834,00</t>
  </si>
  <si>
    <t>75618</t>
  </si>
  <si>
    <t>Wpływy z innych opłat stanowiących dochody jednostek samorządu terytorialnego na podstawie ustaw</t>
  </si>
  <si>
    <t>1 217 512,00</t>
  </si>
  <si>
    <t>0420</t>
  </si>
  <si>
    <t>Wpływy z opłaty komunikacyjnej</t>
  </si>
  <si>
    <t>1 050 000,00</t>
  </si>
  <si>
    <t>0490</t>
  </si>
  <si>
    <t>Wpływy z innych lokalnych opłat pobieranych przez jednostki samorządu terytorialnego na podstawie odrębnych ustaw</t>
  </si>
  <si>
    <t>6 000,00</t>
  </si>
  <si>
    <t>0590</t>
  </si>
  <si>
    <t>Wpływy z opłat za koncesje i licencje</t>
  </si>
  <si>
    <t>0640</t>
  </si>
  <si>
    <t>Wpływy z tytułu kosztów egzekucyjnych, opłaty komorniczej i kosztów upomnień</t>
  </si>
  <si>
    <t>12,00</t>
  </si>
  <si>
    <t>0650</t>
  </si>
  <si>
    <t>Wpływy z opłat za wydanie prawa jazdy</t>
  </si>
  <si>
    <t>150 000,00</t>
  </si>
  <si>
    <t>8 200,00</t>
  </si>
  <si>
    <t>75622</t>
  </si>
  <si>
    <t>Udziały powiatów w podatkach stanowiących dochód budżetu państwa</t>
  </si>
  <si>
    <t>12 867 322,00</t>
  </si>
  <si>
    <t>0010</t>
  </si>
  <si>
    <t>Wpływy z podatku dochodowego od osób fizycznych</t>
  </si>
  <si>
    <t>12 607 322,00</t>
  </si>
  <si>
    <t>Strona 4 z 10</t>
  </si>
  <si>
    <t>0020</t>
  </si>
  <si>
    <t>Wpływy z podatku dochodowego od osób prawnych</t>
  </si>
  <si>
    <t>260 000,00</t>
  </si>
  <si>
    <t>758</t>
  </si>
  <si>
    <t>Różne rozliczenia</t>
  </si>
  <si>
    <t>46 310 881,00</t>
  </si>
  <si>
    <t>75801</t>
  </si>
  <si>
    <t>Część oświatowa subwencji ogólnej dla jednostek samorządu terytorialnego</t>
  </si>
  <si>
    <t>29 569 975,00</t>
  </si>
  <si>
    <t>2920</t>
  </si>
  <si>
    <t>Subwencje ogólne z budżetu państwa</t>
  </si>
  <si>
    <t>75803</t>
  </si>
  <si>
    <t>Część wyrównawcza subwencji ogólnej dla powiatów</t>
  </si>
  <si>
    <t>11 822 956,00</t>
  </si>
  <si>
    <t>75832</t>
  </si>
  <si>
    <t>Część równoważąca subwencji ogólnej dla powiatów</t>
  </si>
  <si>
    <t>4 917 950,00</t>
  </si>
  <si>
    <t>801</t>
  </si>
  <si>
    <t>Oświata i wychowanie</t>
  </si>
  <si>
    <t>206 150,00</t>
  </si>
  <si>
    <t>80115</t>
  </si>
  <si>
    <t>Technika</t>
  </si>
  <si>
    <t>47 450,00</t>
  </si>
  <si>
    <t>0610</t>
  </si>
  <si>
    <t>Wpływy z opłat egzaminacyjnych oraz opłat za wydawanie świadectw, dyplomów, zaświadczeń, certyfikatów i ich duplikatów</t>
  </si>
  <si>
    <t>1 500,00</t>
  </si>
  <si>
    <t>450,00</t>
  </si>
  <si>
    <t>35 000,00</t>
  </si>
  <si>
    <t>1 800,00</t>
  </si>
  <si>
    <t>0960</t>
  </si>
  <si>
    <t>Wpływy z otrzymanych spadków, zapisów i darowizn w postaci pieniężnej</t>
  </si>
  <si>
    <t>1 700,00</t>
  </si>
  <si>
    <t>7 000,00</t>
  </si>
  <si>
    <t>80120</t>
  </si>
  <si>
    <t>Licea ogólnokształcące</t>
  </si>
  <si>
    <t>13 000,00</t>
  </si>
  <si>
    <t>350,00</t>
  </si>
  <si>
    <t>150,00</t>
  </si>
  <si>
    <t>11 000,00</t>
  </si>
  <si>
    <t>Strona 5 z 10</t>
  </si>
  <si>
    <t>80195</t>
  </si>
  <si>
    <t>145 700,00</t>
  </si>
  <si>
    <t>145 600,00</t>
  </si>
  <si>
    <t>851</t>
  </si>
  <si>
    <t>Ochrona zdrowia</t>
  </si>
  <si>
    <t>1 699 320,00</t>
  </si>
  <si>
    <t>85156</t>
  </si>
  <si>
    <t>Składki na ubezpieczenie zdrowotne oraz świadczenia dla osób nie objętych obowiązkiem ubezpieczenia zdrowotnego</t>
  </si>
  <si>
    <t>852</t>
  </si>
  <si>
    <t>Pomoc społeczna</t>
  </si>
  <si>
    <t>12 062 685,00</t>
  </si>
  <si>
    <t>24 375,00</t>
  </si>
  <si>
    <t>85202</t>
  </si>
  <si>
    <t>Domy pomocy społecznej</t>
  </si>
  <si>
    <t>9 127 034,00</t>
  </si>
  <si>
    <t>0830</t>
  </si>
  <si>
    <t>Wpływy z usług</t>
  </si>
  <si>
    <t>2 583 721,00</t>
  </si>
  <si>
    <t>60 000,00</t>
  </si>
  <si>
    <t>2130</t>
  </si>
  <si>
    <t>Dotacje celowe otrzymane z budżetu państwa na realizację bieżących zadań własnych powiatu</t>
  </si>
  <si>
    <t>1 838 945,00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</si>
  <si>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</si>
  <si>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</si>
  <si>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4 643 368,00</t>
  </si>
  <si>
    <t>85203</t>
  </si>
  <si>
    <t>Ośrodki wsparcia</t>
  </si>
  <si>
    <t>2 856 406,00</t>
  </si>
  <si>
    <t>200,00</t>
  </si>
  <si>
    <t>2 855 576,00</t>
  </si>
  <si>
    <t>630,00</t>
  </si>
  <si>
    <t>85218</t>
  </si>
  <si>
    <t>Powiatowe centra pomocy rodzinie</t>
  </si>
  <si>
    <t>51 850,00</t>
  </si>
  <si>
    <t>Strona 6 z 10</t>
  </si>
  <si>
    <t>51 500,00</t>
  </si>
  <si>
    <t>85220</t>
  </si>
  <si>
    <t>Jednostki specjalistycznego poradnictwa, mieszkania chronione i ośrodki interwencji kryzysowej</t>
  </si>
  <si>
    <t>3 020,00</t>
  </si>
  <si>
    <t>20,00</t>
  </si>
  <si>
    <t>85295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</si>
  <si>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</si>
  <si>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</si>
  <si>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853</t>
  </si>
  <si>
    <t>Pozostałe zadania w zakresie polityki społecznej</t>
  </si>
  <si>
    <t>750 089,00</t>
  </si>
  <si>
    <t>85321</t>
  </si>
  <si>
    <t>Zespoły do spraw orzekania o niepełnosprawności</t>
  </si>
  <si>
    <t>446 289,00</t>
  </si>
  <si>
    <t>50,00</t>
  </si>
  <si>
    <t>445 839,00</t>
  </si>
  <si>
    <t>400,00</t>
  </si>
  <si>
    <t>85333</t>
  </si>
  <si>
    <t>Powiatowe urzędy pracy</t>
  </si>
  <si>
    <t>303 800,00</t>
  </si>
  <si>
    <t>0620</t>
  </si>
  <si>
    <t>Wpływy z opłat za zezwolenia, akredytacje oraz opłaty ewidencyjne, w tym opłaty za częstotliwości</t>
  </si>
  <si>
    <t>500,00</t>
  </si>
  <si>
    <t>2690</t>
  </si>
  <si>
    <t>Środki z Funduszu Pracy otrzymane na realizację zadań wynikających z odrębnych ustaw</t>
  </si>
  <si>
    <t>300 000,00</t>
  </si>
  <si>
    <t>854</t>
  </si>
  <si>
    <t>Edukacyjna opieka wychowawcza</t>
  </si>
  <si>
    <t>98 522,00</t>
  </si>
  <si>
    <t>55 372,00</t>
  </si>
  <si>
    <t>85403</t>
  </si>
  <si>
    <t>Specjalne ośrodki szkolno-wychowawcze</t>
  </si>
  <si>
    <t>26 000,00</t>
  </si>
  <si>
    <t>Strona 7 z 10</t>
  </si>
  <si>
    <t>25 000,00</t>
  </si>
  <si>
    <t>85406</t>
  </si>
  <si>
    <t>Poradnie psychologiczno-pedagogiczne, w tym poradnie specjalistyczne</t>
  </si>
  <si>
    <t>85407</t>
  </si>
  <si>
    <t>Placówki wychowania pozaszkolnego</t>
  </si>
  <si>
    <t>16 650,00</t>
  </si>
  <si>
    <t>5 000,00</t>
  </si>
  <si>
    <t>1 600,00</t>
  </si>
  <si>
    <t>10 000,00</t>
  </si>
  <si>
    <t>85495</t>
  </si>
  <si>
    <t>855</t>
  </si>
  <si>
    <t>Rodzina</t>
  </si>
  <si>
    <t>3 906 378,00</t>
  </si>
  <si>
    <t>85504</t>
  </si>
  <si>
    <t>Wspieranie rodziny</t>
  </si>
  <si>
    <t>46 126,00</t>
  </si>
  <si>
    <t>85508</t>
  </si>
  <si>
    <t>Rodziny zastępcze</t>
  </si>
  <si>
    <t>1 294 090,00</t>
  </si>
  <si>
    <t>180,00</t>
  </si>
  <si>
    <t>600,00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</si>
  <si>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</si>
  <si>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</si>
  <si>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595 391,00</t>
  </si>
  <si>
    <t>227 529,00</t>
  </si>
  <si>
    <t>Strona 8 z 10</t>
  </si>
  <si>
    <t>470 390,00</t>
  </si>
  <si>
    <t>85510</t>
  </si>
  <si>
    <t>Działalność placówek opiekuńczo-wychowawczych</t>
  </si>
  <si>
    <t>2 565 662,00</t>
  </si>
  <si>
    <t>8 400,00</t>
  </si>
  <si>
    <t>1 170,00</t>
  </si>
  <si>
    <t>0950</t>
  </si>
  <si>
    <t>Wpływy z tytułu kar i odszkodowań wynikających z umów</t>
  </si>
  <si>
    <t>19 600,00</t>
  </si>
  <si>
    <t>8 940,00</t>
  </si>
  <si>
    <t>335 052,00</t>
  </si>
  <si>
    <t>2 192 000,00</t>
  </si>
  <si>
    <t>85595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</si>
  <si>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</si>
  <si>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</si>
  <si>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</si>
  <si>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</si>
  <si>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</si>
  <si>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86 939 976,00</t>
  </si>
  <si>
    <t>160 718,00</t>
  </si>
  <si>
    <t>majątkowe</t>
  </si>
  <si>
    <t>5 751 900,00</t>
  </si>
  <si>
    <t>Strona 9 z 10</t>
  </si>
  <si>
    <t>6300</t>
  </si>
  <si>
    <t>Dotacja celowa otrzymana z tytułu pomocy finansowej udzielanej między jednostkami samorządu terytorialnego na dofinansowanie własnych zadań inwestycyjnych i zakupów inwestycyjnych</t>
  </si>
  <si>
    <t>1 917 300,00</t>
  </si>
  <si>
    <t>6350</t>
  </si>
  <si>
    <t>Środki otrzymane z państwowych funduszy celowych na finansowanie lub dofinansowanie kosztów realizacji inwestycji i zakupów inwestycyjnych jednostek sektora finansów publicznych</t>
  </si>
  <si>
    <t>3 834 600,00</t>
  </si>
  <si>
    <t>3 124 124,00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</si>
  <si>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</si>
  <si>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</si>
  <si>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852 084,00</t>
  </si>
  <si>
    <t>6309</t>
  </si>
  <si>
    <t>2 272 040,00</t>
  </si>
  <si>
    <t>700 000,00</t>
  </si>
  <si>
    <t>0770</t>
  </si>
  <si>
    <t>Wpłaty z tytułu odpłatnego nabycia prawa własności oraz prawa użytkowania wieczystego nieruchomości</t>
  </si>
  <si>
    <t>9 576 024,00</t>
  </si>
  <si>
    <t>Ogółem:</t>
  </si>
  <si>
    <t>96 516 000,00</t>
  </si>
  <si>
    <t xml:space="preserve">w tym z tytułu dotacji
i środków na finansowanie wydatków na realizację zadań finansowanych z udziałem środków, o których mowa w art. 5 ust. 1 pkt 2 i 3 
</t>
  </si>
  <si>
    <t>3 284 842,00</t>
  </si>
  <si>
    <t>(* kol 2 do wykorzystania fakultatywnego)</t>
  </si>
  <si>
    <t>Strona 10 z 10</t>
  </si>
  <si>
    <t>WYDATKI BUDŻETU POWIATU NA ROK 2021    Załącznik Nr 2 do Uchwały Rady Powiatu w Szczytnie Nr .... z dnia ........ roku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</si>
  <si>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</si>
  <si>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</si>
  <si>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</si>
  <si>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</si>
  <si>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</si>
  <si>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</si>
  <si>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</si>
  <si>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</si>
  <si>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</si>
  <si>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</si>
  <si>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</si>
  <si>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</si>
  <si>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</si>
  <si>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</si>
  <si>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</si>
  <si>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</si>
  <si>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</si>
  <si>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</si>
  <si>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</si>
  <si>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</si>
  <si>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</si>
  <si>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</si>
  <si>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</si>
  <si>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</si>
  <si>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</si>
  <si>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</si>
  <si>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</si>
  <si>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</si>
  <si>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</si>
  <si>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</si>
  <si>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</si>
  <si>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</si>
  <si>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</si>
  <si>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4300</t>
  </si>
  <si>
    <t>Zakup usług pozostałych</t>
  </si>
  <si>
    <t>3030</t>
  </si>
  <si>
    <t xml:space="preserve">Różne wydatki na rzecz osób fizycznych </t>
  </si>
  <si>
    <t>02002</t>
  </si>
  <si>
    <t>Nadzór nad gospodarką leśną</t>
  </si>
  <si>
    <t>4210</t>
  </si>
  <si>
    <t>Zakup materiałów i wyposażenia</t>
  </si>
  <si>
    <t>2310</t>
  </si>
  <si>
    <t>Dotacje celowe przekazane gminie na zadania bieżące realizowane na podstawie porozumień (umów) między jednostkami samorządu terytorialnego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</si>
  <si>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</si>
  <si>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</si>
  <si>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</si>
  <si>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</si>
  <si>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</si>
  <si>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</si>
  <si>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</si>
  <si>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</si>
  <si>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</si>
  <si>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</si>
  <si>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</si>
  <si>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</si>
  <si>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</si>
  <si>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</si>
  <si>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</si>
  <si>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</si>
  <si>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</si>
  <si>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</si>
  <si>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</si>
  <si>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</si>
  <si>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</si>
  <si>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</si>
  <si>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</si>
  <si>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</si>
  <si>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Strona 1 z 28</t>
  </si>
  <si>
    <t>4480</t>
  </si>
  <si>
    <t>Podatek od nieruchomości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</si>
  <si>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</si>
  <si>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</si>
  <si>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</si>
  <si>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</si>
  <si>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</si>
  <si>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</si>
  <si>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</si>
  <si>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</si>
  <si>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</si>
  <si>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</si>
  <si>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6050</t>
  </si>
  <si>
    <t>Wydatki inwestycyjne jednostek budżetowych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</si>
  <si>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</si>
  <si>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4018</t>
  </si>
  <si>
    <t>4019</t>
  </si>
  <si>
    <t>4118</t>
  </si>
  <si>
    <t>4119</t>
  </si>
  <si>
    <t>4128</t>
  </si>
  <si>
    <t>4129</t>
  </si>
  <si>
    <t>4218</t>
  </si>
  <si>
    <t>4219</t>
  </si>
  <si>
    <t>4308</t>
  </si>
  <si>
    <t>4309</t>
  </si>
  <si>
    <t>4388</t>
  </si>
  <si>
    <t>Zakup usług obejmujacych tłumaczenia</t>
  </si>
  <si>
    <t>4389</t>
  </si>
  <si>
    <t>4428</t>
  </si>
  <si>
    <t>Podróże służbowe zagraniczne</t>
  </si>
  <si>
    <t>Strona 2 z 28</t>
  </si>
  <si>
    <t>4429</t>
  </si>
  <si>
    <t>6058</t>
  </si>
  <si>
    <t>6059</t>
  </si>
  <si>
    <t>63095</t>
  </si>
  <si>
    <t>4510</t>
  </si>
  <si>
    <t>Opłaty na rzecz budżetu państwa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</si>
  <si>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</si>
  <si>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</si>
  <si>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</si>
  <si>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</si>
  <si>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4530</t>
  </si>
  <si>
    <t>Podatek od towarów i usług (VAT).</t>
  </si>
  <si>
    <t>4590</t>
  </si>
  <si>
    <t>Kary i odszkodowania wypłacane na rzecz osób fizycznych</t>
  </si>
  <si>
    <t>Strona 3 z 28</t>
  </si>
  <si>
    <t>4020</t>
  </si>
  <si>
    <t>Wynagrodzenia osobowe członków korpusu służby cywilnej</t>
  </si>
  <si>
    <t>4550</t>
  </si>
  <si>
    <t>Szkolenia członków korpusu służby cywilnej</t>
  </si>
  <si>
    <t>Strona 4 z 28</t>
  </si>
  <si>
    <t>730</t>
  </si>
  <si>
    <t>Szkolnictwo wyższe i nauka</t>
  </si>
  <si>
    <t>73016</t>
  </si>
  <si>
    <t>Pomoc materialna dla studentów i doktorantów</t>
  </si>
  <si>
    <t>3210</t>
  </si>
  <si>
    <t>Stypendia i zasiłki dla studentów</t>
  </si>
  <si>
    <t>75018</t>
  </si>
  <si>
    <t>Urzędy marszałkowskie</t>
  </si>
  <si>
    <t>Dotacja celowa na pomoc finansową udzielaną między jednostkami samorządu terytorialnego na dofinansowanie własnych zadań bieżących</t>
  </si>
  <si>
    <t>75019</t>
  </si>
  <si>
    <t>Rady powiatów</t>
  </si>
  <si>
    <t>Strona 5 z 28</t>
  </si>
  <si>
    <t>4220</t>
  </si>
  <si>
    <t>Zakup środków żywności</t>
  </si>
  <si>
    <t>Wpłaty gmin i powiatów na rzecz innych jednostek samorządu terytorialnego oraz związków gmin, związków powiatowo-gminnych, związków powiatów, związków metropolitalnych na dofinansowanie zadań bieżących</t>
  </si>
  <si>
    <t>4140</t>
  </si>
  <si>
    <t>Wpłaty na Państwowy Fundusz Rehabilitacji Osób Niepełnosprawnych</t>
  </si>
  <si>
    <t>4170</t>
  </si>
  <si>
    <t>Wynagrodzenia bezosobowe</t>
  </si>
  <si>
    <t>4380</t>
  </si>
  <si>
    <t>4420</t>
  </si>
  <si>
    <t>Strona 6 z 28</t>
  </si>
  <si>
    <t>75075</t>
  </si>
  <si>
    <t>Promocja jednostek samorządu terytorialnego</t>
  </si>
  <si>
    <t>4190</t>
  </si>
  <si>
    <t>Nagrody konkursowe</t>
  </si>
  <si>
    <t>Strona 7 z 28</t>
  </si>
  <si>
    <t>3070</t>
  </si>
  <si>
    <t>Wydatki osobowe niezaliczone do uposażeń wypłacane żołnierzom i funkcjonariuszom</t>
  </si>
  <si>
    <t>4050</t>
  </si>
  <si>
    <t>Uposażenia żołnierzy zawodowych oraz funkcjonariuszy</t>
  </si>
  <si>
    <t>4060</t>
  </si>
  <si>
    <t xml:space="preserve">Inne należności żołnierzy zawodowych oraz funkcjonariuszy zaliczane do wynagrodzeń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</si>
  <si>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</si>
  <si>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</si>
  <si>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</si>
  <si>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 oraz pozostałe nleżności</t>
  </si>
  <si>
    <t>Strona 8 z 28</t>
  </si>
  <si>
    <t>75412</t>
  </si>
  <si>
    <t>Ochotnicze straże pożarne</t>
  </si>
  <si>
    <t>75421</t>
  </si>
  <si>
    <t>Zarządzanie kryzysowe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</si>
  <si>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</si>
  <si>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</si>
  <si>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</si>
  <si>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</si>
  <si>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</si>
  <si>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Strona 9 z 28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</si>
  <si>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</si>
  <si>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</si>
  <si>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</si>
  <si>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</si>
  <si>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</si>
  <si>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</si>
  <si>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</si>
  <si>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</si>
  <si>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80102</t>
  </si>
  <si>
    <t>Szkoły podstawowe specjalne</t>
  </si>
  <si>
    <t>2540</t>
  </si>
  <si>
    <t>Dotacja podmiotowa z budżetu dla niepublicznej jednostki systemu oświaty</t>
  </si>
  <si>
    <t>4240</t>
  </si>
  <si>
    <t>Zakup środków dydaktycznych i książek</t>
  </si>
  <si>
    <t>80105</t>
  </si>
  <si>
    <t>Przedszkola specjalne</t>
  </si>
  <si>
    <t>Strona 10 z 28</t>
  </si>
  <si>
    <t>Strona 11 z 28</t>
  </si>
  <si>
    <t>6060</t>
  </si>
  <si>
    <t>Wydatki na zakupy inwestycyjne jednostek budżetowych</t>
  </si>
  <si>
    <t>80117</t>
  </si>
  <si>
    <t>Branżowe szkoły I i II stopnia</t>
  </si>
  <si>
    <t>Strona 12 z 28</t>
  </si>
  <si>
    <t>80134</t>
  </si>
  <si>
    <t>Szkoły zawodowe specjalne</t>
  </si>
  <si>
    <t>Strona 13 z 28</t>
  </si>
  <si>
    <t>80144</t>
  </si>
  <si>
    <t>Inne formy kształcenia osobno niewymienione</t>
  </si>
  <si>
    <t>80146</t>
  </si>
  <si>
    <t>Dokształcanie i doskonalenie nauczycieli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</si>
  <si>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</si>
  <si>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</si>
  <si>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Strona 14 z 28</t>
  </si>
  <si>
    <t>4017</t>
  </si>
  <si>
    <t>4047</t>
  </si>
  <si>
    <t>4049</t>
  </si>
  <si>
    <t>4117</t>
  </si>
  <si>
    <t>4127</t>
  </si>
  <si>
    <t>4307</t>
  </si>
  <si>
    <t>4709</t>
  </si>
  <si>
    <t>85111</t>
  </si>
  <si>
    <t>Szpitale ogólne</t>
  </si>
  <si>
    <t>Strona 15 z 28</t>
  </si>
  <si>
    <t>85149</t>
  </si>
  <si>
    <t>Programy polityki zdrowotnej</t>
  </si>
  <si>
    <t>4130</t>
  </si>
  <si>
    <t>Składki na ubezpieczenie zdrowotne</t>
  </si>
  <si>
    <t>4230</t>
  </si>
  <si>
    <t>Zakup leków, wyrobów medycznych i produktów biobójczych</t>
  </si>
  <si>
    <t>Strona 16 z 28</t>
  </si>
  <si>
    <t>4780</t>
  </si>
  <si>
    <t>Składki na Fundusz Emerytur Pomostowych</t>
  </si>
  <si>
    <t>Strona 17 z 28</t>
  </si>
  <si>
    <t>85205</t>
  </si>
  <si>
    <t>Zadania w zakresie przeciwdziałania przemocy w rodzinie</t>
  </si>
  <si>
    <t>Strona 18 z 28</t>
  </si>
  <si>
    <t>4177</t>
  </si>
  <si>
    <t>Strona 19 z 28</t>
  </si>
  <si>
    <t>85311</t>
  </si>
  <si>
    <t>Rehabilitacja zawodowa i społeczna osób niepełnosprawnych</t>
  </si>
  <si>
    <t>2580</t>
  </si>
  <si>
    <t>Dotacja podmiotowa z budżetu dla jednostek niezaliczanych do sektora finansów publicznych</t>
  </si>
  <si>
    <t>Strona 20 z 28</t>
  </si>
  <si>
    <t>Strona 21 z 28</t>
  </si>
  <si>
    <t>Strona 22 z 28</t>
  </si>
  <si>
    <t>3040</t>
  </si>
  <si>
    <t>Nagrody o charakterze szczególnym niezaliczone do wynagrodzeń</t>
  </si>
  <si>
    <t>85410</t>
  </si>
  <si>
    <t>Internaty i bursy szkolne</t>
  </si>
  <si>
    <t>Strona 23 z 28</t>
  </si>
  <si>
    <t>85412</t>
  </si>
  <si>
    <t>Kolonie i obozy oraz inne formy wypoczynku dzieci i młodzieży szkolnej, a także szkolenia młodzieży</t>
  </si>
  <si>
    <t>85416</t>
  </si>
  <si>
    <t>Pomoc materialna dla uczniów o charakterze motywacyjnym</t>
  </si>
  <si>
    <t>3240</t>
  </si>
  <si>
    <t>Stypendia dla uczniów</t>
  </si>
  <si>
    <t>85446</t>
  </si>
  <si>
    <t>Strona 24 z 28</t>
  </si>
  <si>
    <t>4217</t>
  </si>
  <si>
    <t>3110</t>
  </si>
  <si>
    <t>Świadczenia społeczne</t>
  </si>
  <si>
    <t>Dotacje celowe przekazane dla powiatu na zadania bieżące realizowane na podstawie porozumień (umów) między jednostkami samorządu terytorialnego</t>
  </si>
  <si>
    <t>Strona 25 z 28</t>
  </si>
  <si>
    <t>Strona 26 z 28</t>
  </si>
  <si>
    <t>90095</t>
  </si>
  <si>
    <t>921</t>
  </si>
  <si>
    <t>Kultura i ochrona dziedzictwa narodowego</t>
  </si>
  <si>
    <t>92105</t>
  </si>
  <si>
    <t>Pozostałe zadania w zakresie kultury</t>
  </si>
  <si>
    <t>Strona 27 z 28</t>
  </si>
  <si>
    <t>92116</t>
  </si>
  <si>
    <t>Biblioteki</t>
  </si>
  <si>
    <t>92118</t>
  </si>
  <si>
    <t>Muzea</t>
  </si>
  <si>
    <t>2330</t>
  </si>
  <si>
    <t>Dotacje celowe przekazane do samorządu województwa na zadania bieżące realizowane na podstawie porozumień (umów) między jednostkami samorządu terytorialnego</t>
  </si>
  <si>
    <t>926</t>
  </si>
  <si>
    <t>Kultura fizyczna</t>
  </si>
  <si>
    <t>92605</t>
  </si>
  <si>
    <t>Zadania w zakresie kultury fizycznej</t>
  </si>
  <si>
    <t>Wydatki ogółem:</t>
  </si>
  <si>
    <t>Strona 28 z 28</t>
  </si>
  <si>
    <t>Załącznik nr 3 do Uchwały Rady Powiatu w Szczytnie Nr … z dnia ….</t>
  </si>
  <si>
    <t>Zadania inwestycyjne przewidziane do realizacji w 2021 roku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</si>
  <si>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</si>
  <si>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</si>
  <si>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</si>
  <si>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</si>
  <si>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</si>
  <si>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</si>
  <si>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PLAN NA 2021 ROK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</si>
  <si>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</si>
  <si>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</si>
  <si>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</si>
  <si>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</si>
  <si>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</si>
  <si>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Rozbudowa drogi powiatowej nr 1639N Brajniki-Warchały i Nr 1516N Klon-Wujaki - odszkodowania</t>
  </si>
  <si>
    <t>Starostwo Powiatowe w Szczytnie</t>
  </si>
  <si>
    <t>Przebudowa drogi powiatowej nr 1673N dr. Nr 1502N (Jerutki) - Olszyny - Gawrzyjałki w km 4+306 - 8+076 i km 8+955 - 11+145</t>
  </si>
  <si>
    <t>Zarząd Dróg Powiatowych w Szczytnie</t>
  </si>
  <si>
    <t>Przebudowa drogi powiatowej nr 1480N na odcinku Waplewo - Dźwiersztyny etap I w km 0+000 - 1+200</t>
  </si>
  <si>
    <t>Przebudowa drogi powiatowej nr 1510N Kołodziejowy Grąd - Lipowiec w km 6+627 - 7+617</t>
  </si>
  <si>
    <t>Przebudowa drogi powiatowej nr 1500N Dębówko - Kobyłocha - Trelkówko - dr.woj.nr 600 w km 6+096 - 8+970</t>
  </si>
  <si>
    <t>Przebudowa drogi powiatowej nr 1659N dr.kraj.nr 58 (Janowo) - Sędańsk - Siódmak w km 8+377 - 9+144</t>
  </si>
  <si>
    <t>Rozbudowa drogi powiatowej nr 1639N Witowo - Warchały etap I w km 2+566 - 3+532</t>
  </si>
  <si>
    <t>6058(9)</t>
  </si>
  <si>
    <t>Rozwój turystyki transgranicznej w Powiecie Szczycieńskim i Rejonie Swietłogorskim (Budowa ścieżki rowerowej na obszarze nieczynnej linii kolejowej Szczytno – Biskupiec - na terenie Gminy Dźwierzuty)</t>
  </si>
  <si>
    <t>Modernizacja dachu na budynku głównym Zespołu Szkół Nr 1 w Szczytnie</t>
  </si>
  <si>
    <t>Zespół Szkół Nr 1 w Szczytnie</t>
  </si>
  <si>
    <t xml:space="preserve">Zakup urządzenia naukowego -  doposażenia mini parku naukowego przez Zespołem Szkół Nr 2 w Szczytnie </t>
  </si>
  <si>
    <t>Zespół Szkół Nr 2 w Szczytnie</t>
  </si>
  <si>
    <t xml:space="preserve">Modernizacja nawierzchni placu parkingowego przed powiatowym Urzędem Pracy w Szczytnie </t>
  </si>
  <si>
    <t>Powiatowy Urząd Pracy w Szczytnie</t>
  </si>
  <si>
    <t>Ogółem</t>
  </si>
  <si>
    <t>x</t>
  </si>
  <si>
    <t>Załącznik nr 4 do Uchwały Rady Powiatu w Szczytnie Nr … z dnia ….</t>
  </si>
  <si>
    <t>Wydatki* na programy i projekty realizowane ze środków pochodzących z funduszy strukturalnych i Funduszu Spójności oraz pozostałe środki pochodzące ze źródeł zagranicznych nie podlegających zwrotowi w 2021 roku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</si>
  <si>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</si>
  <si>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</si>
  <si>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</si>
  <si>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</si>
  <si>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</si>
  <si>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</si>
  <si>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</si>
  <si>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2021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</si>
  <si>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</si>
  <si>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</si>
  <si>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</si>
  <si>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</si>
  <si>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</si>
  <si>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</si>
  <si>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</si>
  <si>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</si>
  <si>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</si>
  <si>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</si>
  <si>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</si>
  <si>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z tego: 2021 r.</t>
  </si>
  <si>
    <t>2022 r.</t>
  </si>
  <si>
    <t>2023 r.</t>
  </si>
  <si>
    <t>2024 r.***</t>
  </si>
  <si>
    <t>1.1.</t>
  </si>
  <si>
    <t>Program:</t>
  </si>
  <si>
    <t>ERASMUS+</t>
  </si>
  <si>
    <t>Priorytet:</t>
  </si>
  <si>
    <t>akcja 1 Mobilność edukacyjna</t>
  </si>
  <si>
    <t>Działanie:</t>
  </si>
  <si>
    <t>Nazwa projektu:</t>
  </si>
  <si>
    <t>Chcę żyć i pracować tak jak inni - zagraniczna praktyka zawodowa uczniów ze specjalnymi potrzebami - realizowany przez SOSZW</t>
  </si>
  <si>
    <t>Razem wydatki:</t>
  </si>
  <si>
    <t>Dział 854 Rozdział 85495</t>
  </si>
  <si>
    <t>1.2.</t>
  </si>
  <si>
    <t xml:space="preserve">Program Operacyjny Wiedza i Edukacja Rozwój POWER </t>
  </si>
  <si>
    <t>Podwyższenie kompetencji zawodowych nauczycieli sposobem na sukces uczniów niepełnosprawnych - realizowany przez SOSZW</t>
  </si>
  <si>
    <t>1.3.</t>
  </si>
  <si>
    <t>RPO Województwa Warmińsko-Mazurskiego na lata 2014-2020</t>
  </si>
  <si>
    <t>RPWM.02.00.00 Kadry dla gospodarki</t>
  </si>
  <si>
    <t>RPWM.02.02.00 Podniesienie jakości oferty edukacyjnej ukierunkowanej na rozwój kompetencji kluczowych uczniów</t>
  </si>
  <si>
    <t>Laboratorium kompetencji-informatycznych, matematycznych, językowych - realizowany przez ZS nr 3</t>
  </si>
  <si>
    <t>Dział 801 Rozdział 80195</t>
  </si>
  <si>
    <t>1.4.</t>
  </si>
  <si>
    <t>Program Współpracy Transgranicznej EIS Polska - Rosja</t>
  </si>
  <si>
    <t>Rozwój turystyki transgranicznej w Powiecie Szczycieńskjim i Rejonie Swietłogorskim</t>
  </si>
  <si>
    <t>Dział 630 Rozdział 63003</t>
  </si>
  <si>
    <t>1.5.</t>
  </si>
  <si>
    <t>Silne więzi - realizowany przez PCPR</t>
  </si>
  <si>
    <t>Dział 852 Rozdział 85295</t>
  </si>
  <si>
    <t>1.6.</t>
  </si>
  <si>
    <t>RPWM.02.00.00</t>
  </si>
  <si>
    <t xml:space="preserve">RPWM.02.04.01 </t>
  </si>
  <si>
    <t>Nowoczesne wyposażenie - lepsze wykstałcenie - realizowany przez ZS nr 2</t>
  </si>
  <si>
    <t>Wydatki majątkowe razem:</t>
  </si>
  <si>
    <t xml:space="preserve">x             </t>
  </si>
  <si>
    <t>2.1</t>
  </si>
  <si>
    <t>Poddziałanie:</t>
  </si>
  <si>
    <t>1.2</t>
  </si>
  <si>
    <t>Cyfrowy Program RPO</t>
  </si>
  <si>
    <t>Cyfrowy Region RPWM.03.00.00</t>
  </si>
  <si>
    <t>RPWM.03.01.00 Cyfrowa dostępność informacji sektora publicznego oraz wysoka jakość e-usług publicznych</t>
  </si>
  <si>
    <t>"Zintegrowana Informacja Geodezyjna i Kartograficzna Powiatu Szczycieńskiego" - realizowany przez SP</t>
  </si>
  <si>
    <t>z tego: 2020 r.</t>
  </si>
  <si>
    <t>Dział 710 Rozdział 71095</t>
  </si>
  <si>
    <t>2023 r.***</t>
  </si>
  <si>
    <t>majątkowe + bieżące w latach</t>
  </si>
  <si>
    <t>razem</t>
  </si>
  <si>
    <t>Dochody związane z realizacją zadań z zakresu administracji rządowej i innych zadań zleconych powiatowi odrębnymi ustawami w 2021 roku
Załącznik Nr 5a do Uchwały Nr ..... Rady Powiatu w Szczytnie z dnia ..........</t>
  </si>
  <si>
    <t>Paragraf</t>
  </si>
  <si>
    <t>Treść</t>
  </si>
  <si>
    <t>Wartość</t>
  </si>
  <si>
    <t>BeSTia</t>
  </si>
  <si>
    <t>Strona 1 z 2</t>
  </si>
  <si>
    <t>Razem:</t>
  </si>
  <si>
    <t>Strona 2 z 2</t>
  </si>
  <si>
    <t>Wydatki związane z realizacją zadań z zakresu administracji rządowej i innych zadań zleconych powiatowi odrębnymi ustawami w 2021 roku
Załącznik Nr 5b do Uchwały Nr ........ Rady Powiatu w Szczytnie z dnia ...........</t>
  </si>
  <si>
    <t>Strona 1 z 3</t>
  </si>
  <si>
    <t>Strona 2 z 3</t>
  </si>
  <si>
    <t>Strona 3 z 3</t>
  </si>
  <si>
    <t>Dochody i wydatki związane z realizacją zadań realizowanych na podstawie porozumień (umów) między jednostkami samorządu terytorialnego                             w 2021 roku</t>
  </si>
  <si>
    <t>w  złotych</t>
  </si>
  <si>
    <t>§*</t>
  </si>
  <si>
    <t>Dotacje ogółem</t>
  </si>
  <si>
    <t>Wydatki ogółem</t>
  </si>
  <si>
    <t>Wydatki majątkowe</t>
  </si>
  <si>
    <t>Wynagrodzenia</t>
  </si>
  <si>
    <t>Pochodne od wynagrodzeń</t>
  </si>
  <si>
    <t>Dotacje</t>
  </si>
  <si>
    <t xml:space="preserve">Załącznik nr 6b do Uchwały Rady Powiatu w Szczytnie Nr …….. z dnia …….. </t>
  </si>
  <si>
    <t>Dochody i wydatki związane z realizacją zadań realizowanych na podstawie porozumień (umów) między organami administracji rządowej w 2021 roku</t>
  </si>
  <si>
    <t xml:space="preserve"> </t>
  </si>
  <si>
    <t>Przychody i rozchody budżetu w 2021 roku</t>
  </si>
  <si>
    <t>WYSZCZEGÓLNIENIE</t>
  </si>
  <si>
    <t>A.</t>
  </si>
  <si>
    <t>DOCHODY OGÓŁEM (A1+A2)</t>
  </si>
  <si>
    <t>A1.</t>
  </si>
  <si>
    <t>Dochody bieżące</t>
  </si>
  <si>
    <t>A2.</t>
  </si>
  <si>
    <t>Dochody majątkowe</t>
  </si>
  <si>
    <t>B.</t>
  </si>
  <si>
    <t>WYDATKI OGÓŁEM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</si>
  <si>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</si>
  <si>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</si>
  <si>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</si>
  <si>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</si>
  <si>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</si>
  <si>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</si>
  <si>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</si>
  <si>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PRZYCHODY OGÓŁEM, z tego:</t>
  </si>
  <si>
    <t>D11.</t>
  </si>
  <si>
    <t>Kredyty, pożyczki, emisja papierów wartościowych, w tym:</t>
  </si>
  <si>
    <t>D111.</t>
  </si>
  <si>
    <t>ze sprzedaży papierów warościowych</t>
  </si>
  <si>
    <t>D12.</t>
  </si>
  <si>
    <t>Spłata udzielonych pożyczek</t>
  </si>
  <si>
    <t>D13.</t>
  </si>
  <si>
    <t>Nadwyżka z lat ubiegłych, pomniejszona o niewykorzystane środki pieniężne, o których mowa w art.. 217 ust. 2 pkt 8 ustawy o finanasach publicznych</t>
  </si>
  <si>
    <t>D13a.</t>
  </si>
  <si>
    <t>niewykorzystane środki pieniężne, o których mowa w art.. 217 ust. 2 pkt 8 ustawy o finansach publicznych</t>
  </si>
  <si>
    <t>D14.</t>
  </si>
  <si>
    <t xml:space="preserve">Prywatyzacja majątku </t>
  </si>
  <si>
    <t>D15.</t>
  </si>
  <si>
    <t>Wolne środki, o których mowa w art.. 217 ust. 2 pkt 6 ustawy o finansach publicznych</t>
  </si>
  <si>
    <t>D16.</t>
  </si>
  <si>
    <t>Inne źródła</t>
  </si>
  <si>
    <t>D2.</t>
  </si>
  <si>
    <t>ROZCHODY OGÓŁEM,  z tego:</t>
  </si>
  <si>
    <t>D21.</t>
  </si>
  <si>
    <t>Spłaty kredytów i pożyczek, wykup papierów wartościowych, w tym:</t>
  </si>
  <si>
    <t>D211.</t>
  </si>
  <si>
    <t>wykup papierów wartościowych</t>
  </si>
  <si>
    <t>D22.</t>
  </si>
  <si>
    <t>Udzielone pożyczki</t>
  </si>
  <si>
    <t>D23.</t>
  </si>
  <si>
    <t>Inne cele</t>
  </si>
  <si>
    <t>Załącznik nr 8 do Uchwały Rady Powiatu Nr …… z dnia …..</t>
  </si>
  <si>
    <t>Zestawienie planowanych kwot dotacji udzielanych z budżetu powiatu, realizowanych przez podmioty należące i nienależące do sektora finansów publicznych w 2021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</si>
  <si>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</si>
  <si>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</si>
  <si>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</si>
  <si>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</si>
  <si>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</si>
  <si>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</si>
  <si>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</si>
  <si>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</si>
  <si>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</si>
  <si>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</si>
  <si>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</si>
  <si>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</si>
  <si>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</si>
  <si>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</si>
  <si>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</si>
  <si>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</si>
  <si>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</si>
  <si>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</si>
  <si>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</si>
  <si>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</si>
  <si>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</si>
  <si>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</si>
  <si>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</si>
  <si>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</si>
  <si>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</si>
  <si>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
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</si>
  <si>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</si>
  <si>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</si>
  <si>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</si>
  <si>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</si>
  <si>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Załącznik nr 9 do Uchwały Rady Powiatu w Szczytnie Nr …. z dnia …..</t>
  </si>
  <si>
    <t>Plan dochodów w łącznej kwocie rachunku dochodów jednostek oświatowych, o których mowa w art. 223 ustawy o systemie oświaty i wydatków nimi finansowanych w 2021 roku</t>
  </si>
  <si>
    <t>Wyszczególnienie</t>
  </si>
  <si>
    <t>Plan dochodów</t>
  </si>
  <si>
    <t>Plan wydatków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</si>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</sst>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09]#,##0.00;\-#,##0.00"/>
    <numFmt numFmtId="166" formatCode="#,##0"/>
    <numFmt numFmtId="167" formatCode="@"/>
    <numFmt numFmtId="168" formatCode="#,##0\ _z_ł"/>
    <numFmt numFmtId="169" formatCode="#,##0.00"/>
    <numFmt numFmtId="170" formatCode="0.00"/>
  </numFmts>
  <fonts count="47"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Czcionka tekstu podstawowego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12"/>
      <name val="Arial"/>
      <family val="2"/>
    </font>
    <font>
      <b/>
      <sz val="6.5"/>
      <name val="Arial"/>
      <family val="2"/>
    </font>
    <font>
      <b/>
      <i/>
      <sz val="8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6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sz val="9"/>
      <color indexed="8"/>
      <name val="Arial CE"/>
      <family val="0"/>
    </font>
    <font>
      <sz val="5"/>
      <name val="Arial CE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6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0" borderId="3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wrapText="1"/>
      <protection locked="0"/>
    </xf>
    <xf numFmtId="166" fontId="5" fillId="0" borderId="0" xfId="0" applyNumberFormat="1" applyFont="1" applyFill="1" applyAlignment="1">
      <alignment vertical="center" wrapText="1"/>
    </xf>
    <xf numFmtId="164" fontId="0" fillId="0" borderId="0" xfId="0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/>
    </xf>
    <xf numFmtId="167" fontId="10" fillId="2" borderId="5" xfId="0" applyNumberFormat="1" applyFont="1" applyFill="1" applyBorder="1" applyAlignment="1">
      <alignment horizontal="center" vertical="center"/>
    </xf>
    <xf numFmtId="167" fontId="11" fillId="2" borderId="5" xfId="0" applyNumberFormat="1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2" fillId="2" borderId="8" xfId="0" applyFont="1" applyFill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164" fontId="13" fillId="0" borderId="11" xfId="0" applyFont="1" applyBorder="1" applyAlignment="1">
      <alignment horizontal="center" vertical="center"/>
    </xf>
    <xf numFmtId="164" fontId="14" fillId="0" borderId="12" xfId="0" applyFont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68" fontId="16" fillId="3" borderId="1" xfId="0" applyNumberFormat="1" applyFont="1" applyFill="1" applyBorder="1" applyAlignment="1">
      <alignment horizontal="left" vertical="center" wrapText="1"/>
    </xf>
    <xf numFmtId="168" fontId="15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 wrapText="1"/>
    </xf>
    <xf numFmtId="168" fontId="14" fillId="0" borderId="13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68" fontId="18" fillId="3" borderId="1" xfId="0" applyNumberFormat="1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8" fillId="2" borderId="4" xfId="0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horizontal="right" vertical="center"/>
    </xf>
    <xf numFmtId="168" fontId="8" fillId="2" borderId="7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0" xfId="0" applyFont="1" applyFill="1" applyBorder="1" applyAlignment="1">
      <alignment horizontal="left" vertical="center"/>
    </xf>
    <xf numFmtId="168" fontId="19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8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14" fillId="0" borderId="0" xfId="20" applyFont="1" applyBorder="1" applyAlignment="1">
      <alignment horizontal="right" wrapText="1"/>
      <protection/>
    </xf>
    <xf numFmtId="164" fontId="21" fillId="0" borderId="0" xfId="20" applyFont="1" applyBorder="1" applyAlignment="1">
      <alignment horizontal="center" wrapText="1"/>
      <protection/>
    </xf>
    <xf numFmtId="164" fontId="14" fillId="0" borderId="0" xfId="20" applyFont="1">
      <alignment/>
      <protection/>
    </xf>
    <xf numFmtId="164" fontId="13" fillId="0" borderId="0" xfId="20" applyFont="1">
      <alignment/>
      <protection/>
    </xf>
    <xf numFmtId="164" fontId="9" fillId="2" borderId="12" xfId="20" applyFont="1" applyFill="1" applyBorder="1" applyAlignment="1">
      <alignment horizontal="center" vertical="center"/>
      <protection/>
    </xf>
    <xf numFmtId="164" fontId="9" fillId="2" borderId="6" xfId="20" applyFont="1" applyFill="1" applyBorder="1" applyAlignment="1">
      <alignment horizontal="center" vertical="center"/>
      <protection/>
    </xf>
    <xf numFmtId="164" fontId="9" fillId="2" borderId="6" xfId="20" applyFont="1" applyFill="1" applyBorder="1" applyAlignment="1">
      <alignment horizontal="center" vertical="center" wrapText="1"/>
      <protection/>
    </xf>
    <xf numFmtId="164" fontId="12" fillId="2" borderId="6" xfId="20" applyFont="1" applyFill="1" applyBorder="1" applyAlignment="1">
      <alignment horizontal="center" vertical="center" wrapText="1"/>
      <protection/>
    </xf>
    <xf numFmtId="164" fontId="12" fillId="2" borderId="6" xfId="20" applyFont="1" applyFill="1" applyBorder="1" applyAlignment="1">
      <alignment horizontal="center" vertical="center"/>
      <protection/>
    </xf>
    <xf numFmtId="164" fontId="9" fillId="2" borderId="14" xfId="20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center" vertical="center" wrapText="1"/>
      <protection/>
    </xf>
    <xf numFmtId="164" fontId="9" fillId="2" borderId="13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9" fillId="2" borderId="13" xfId="20" applyFont="1" applyFill="1" applyBorder="1" applyAlignment="1">
      <alignment horizontal="center" vertical="center" wrapText="1"/>
      <protection/>
    </xf>
    <xf numFmtId="164" fontId="14" fillId="0" borderId="15" xfId="20" applyFont="1" applyBorder="1" applyAlignment="1">
      <alignment horizontal="center" vertical="center"/>
      <protection/>
    </xf>
    <xf numFmtId="164" fontId="14" fillId="0" borderId="16" xfId="20" applyFont="1" applyBorder="1" applyAlignment="1">
      <alignment horizontal="center" vertical="center"/>
      <protection/>
    </xf>
    <xf numFmtId="164" fontId="13" fillId="0" borderId="16" xfId="20" applyFont="1" applyBorder="1" applyAlignment="1">
      <alignment horizontal="center" vertical="center"/>
      <protection/>
    </xf>
    <xf numFmtId="164" fontId="14" fillId="0" borderId="17" xfId="20" applyFont="1" applyBorder="1" applyAlignment="1">
      <alignment horizontal="center" vertical="center"/>
      <protection/>
    </xf>
    <xf numFmtId="164" fontId="9" fillId="0" borderId="4" xfId="20" applyFont="1" applyBorder="1" applyAlignment="1">
      <alignment horizontal="center" vertical="center"/>
      <protection/>
    </xf>
    <xf numFmtId="164" fontId="22" fillId="0" borderId="18" xfId="20" applyFont="1" applyBorder="1" applyAlignment="1">
      <alignment vertical="center" wrapText="1"/>
      <protection/>
    </xf>
    <xf numFmtId="164" fontId="16" fillId="0" borderId="6" xfId="20" applyFont="1" applyFill="1" applyBorder="1" applyAlignment="1">
      <alignment horizontal="center" vertical="center"/>
      <protection/>
    </xf>
    <xf numFmtId="168" fontId="23" fillId="0" borderId="6" xfId="20" applyNumberFormat="1" applyFont="1" applyFill="1" applyBorder="1" applyAlignment="1">
      <alignment vertical="center"/>
      <protection/>
    </xf>
    <xf numFmtId="168" fontId="23" fillId="0" borderId="14" xfId="20" applyNumberFormat="1" applyFont="1" applyFill="1" applyBorder="1" applyAlignment="1">
      <alignment vertical="center"/>
      <protection/>
    </xf>
    <xf numFmtId="164" fontId="9" fillId="0" borderId="19" xfId="20" applyFont="1" applyBorder="1" applyAlignment="1">
      <alignment vertical="center"/>
      <protection/>
    </xf>
    <xf numFmtId="164" fontId="16" fillId="0" borderId="1" xfId="20" applyFont="1" applyFill="1" applyBorder="1" applyAlignment="1">
      <alignment horizontal="center" vertical="center"/>
      <protection/>
    </xf>
    <xf numFmtId="168" fontId="22" fillId="0" borderId="1" xfId="20" applyNumberFormat="1" applyFont="1" applyFill="1" applyBorder="1" applyAlignment="1">
      <alignment vertical="center"/>
      <protection/>
    </xf>
    <xf numFmtId="168" fontId="22" fillId="0" borderId="13" xfId="20" applyNumberFormat="1" applyFont="1" applyFill="1" applyBorder="1" applyAlignment="1">
      <alignment vertical="center"/>
      <protection/>
    </xf>
    <xf numFmtId="164" fontId="9" fillId="0" borderId="20" xfId="20" applyFont="1" applyBorder="1" applyAlignment="1">
      <alignment vertical="center"/>
      <protection/>
    </xf>
    <xf numFmtId="164" fontId="16" fillId="0" borderId="8" xfId="20" applyFont="1" applyFill="1" applyBorder="1" applyAlignment="1">
      <alignment horizontal="center" vertical="center"/>
      <protection/>
    </xf>
    <xf numFmtId="168" fontId="22" fillId="0" borderId="8" xfId="20" applyNumberFormat="1" applyFont="1" applyFill="1" applyBorder="1" applyAlignment="1">
      <alignment vertical="center"/>
      <protection/>
    </xf>
    <xf numFmtId="168" fontId="22" fillId="0" borderId="21" xfId="20" applyNumberFormat="1" applyFont="1" applyFill="1" applyBorder="1" applyAlignment="1">
      <alignment vertical="center"/>
      <protection/>
    </xf>
    <xf numFmtId="164" fontId="14" fillId="0" borderId="22" xfId="20" applyFont="1" applyBorder="1" applyAlignment="1">
      <alignment horizontal="center" vertical="center"/>
      <protection/>
    </xf>
    <xf numFmtId="164" fontId="14" fillId="0" borderId="23" xfId="20" applyFont="1" applyBorder="1" applyAlignment="1">
      <alignment vertical="center"/>
      <protection/>
    </xf>
    <xf numFmtId="164" fontId="10" fillId="4" borderId="24" xfId="20" applyFont="1" applyFill="1" applyBorder="1" applyAlignment="1">
      <alignment horizontal="left" vertical="center"/>
      <protection/>
    </xf>
    <xf numFmtId="164" fontId="10" fillId="4" borderId="0" xfId="20" applyFont="1" applyFill="1" applyBorder="1" applyAlignment="1">
      <alignment horizontal="left" vertical="center"/>
      <protection/>
    </xf>
    <xf numFmtId="164" fontId="10" fillId="4" borderId="25" xfId="20" applyFont="1" applyFill="1" applyBorder="1" applyAlignment="1">
      <alignment horizontal="left" vertical="center"/>
      <protection/>
    </xf>
    <xf numFmtId="164" fontId="14" fillId="0" borderId="26" xfId="20" applyFont="1" applyBorder="1" applyAlignment="1">
      <alignment vertical="center"/>
      <protection/>
    </xf>
    <xf numFmtId="164" fontId="10" fillId="4" borderId="27" xfId="20" applyFont="1" applyFill="1" applyBorder="1" applyAlignment="1">
      <alignment horizontal="left" vertical="center"/>
      <protection/>
    </xf>
    <xf numFmtId="164" fontId="10" fillId="4" borderId="28" xfId="20" applyFont="1" applyFill="1" applyBorder="1" applyAlignment="1">
      <alignment horizontal="left" vertical="center"/>
      <protection/>
    </xf>
    <xf numFmtId="164" fontId="10" fillId="4" borderId="29" xfId="20" applyFont="1" applyFill="1" applyBorder="1" applyAlignment="1">
      <alignment horizontal="left" vertical="center"/>
      <protection/>
    </xf>
    <xf numFmtId="164" fontId="9" fillId="0" borderId="30" xfId="20" applyFont="1" applyBorder="1" applyAlignment="1">
      <alignment vertical="center"/>
      <protection/>
    </xf>
    <xf numFmtId="164" fontId="14" fillId="0" borderId="19" xfId="20" applyFont="1" applyBorder="1" applyAlignment="1">
      <alignment vertical="center"/>
      <protection/>
    </xf>
    <xf numFmtId="168" fontId="14" fillId="0" borderId="19" xfId="20" applyNumberFormat="1" applyFont="1" applyBorder="1" applyAlignment="1">
      <alignment vertical="center"/>
      <protection/>
    </xf>
    <xf numFmtId="168" fontId="14" fillId="0" borderId="31" xfId="20" applyNumberFormat="1" applyFont="1" applyBorder="1" applyAlignment="1">
      <alignment vertical="center"/>
      <protection/>
    </xf>
    <xf numFmtId="164" fontId="14" fillId="0" borderId="30" xfId="20" applyFont="1" applyBorder="1" applyAlignment="1">
      <alignment vertical="center"/>
      <protection/>
    </xf>
    <xf numFmtId="164" fontId="14" fillId="0" borderId="32" xfId="20" applyFont="1" applyBorder="1" applyAlignment="1">
      <alignment horizontal="center" vertical="center"/>
      <protection/>
    </xf>
    <xf numFmtId="164" fontId="14" fillId="0" borderId="32" xfId="20" applyFont="1" applyBorder="1" applyAlignment="1">
      <alignment horizontal="left" vertical="center" wrapText="1"/>
      <protection/>
    </xf>
    <xf numFmtId="168" fontId="24" fillId="0" borderId="30" xfId="20" applyNumberFormat="1" applyFont="1" applyBorder="1" applyAlignment="1">
      <alignment vertical="center"/>
      <protection/>
    </xf>
    <xf numFmtId="168" fontId="14" fillId="0" borderId="30" xfId="20" applyNumberFormat="1" applyFont="1" applyBorder="1" applyAlignment="1">
      <alignment vertical="center"/>
      <protection/>
    </xf>
    <xf numFmtId="168" fontId="14" fillId="0" borderId="32" xfId="20" applyNumberFormat="1" applyFont="1" applyBorder="1" applyAlignment="1">
      <alignment horizontal="right" vertical="center"/>
      <protection/>
    </xf>
    <xf numFmtId="168" fontId="14" fillId="0" borderId="33" xfId="20" applyNumberFormat="1" applyFont="1" applyBorder="1" applyAlignment="1">
      <alignment horizontal="right" vertical="center"/>
      <protection/>
    </xf>
    <xf numFmtId="168" fontId="24" fillId="0" borderId="32" xfId="20" applyNumberFormat="1" applyFont="1" applyBorder="1" applyAlignment="1">
      <alignment vertical="center"/>
      <protection/>
    </xf>
    <xf numFmtId="168" fontId="14" fillId="0" borderId="32" xfId="20" applyNumberFormat="1" applyFont="1" applyBorder="1" applyAlignment="1">
      <alignment vertical="center"/>
      <protection/>
    </xf>
    <xf numFmtId="164" fontId="14" fillId="0" borderId="34" xfId="20" applyFont="1" applyBorder="1" applyAlignment="1">
      <alignment horizontal="center" vertical="center"/>
      <protection/>
    </xf>
    <xf numFmtId="164" fontId="10" fillId="4" borderId="35" xfId="20" applyFont="1" applyFill="1" applyBorder="1" applyAlignment="1">
      <alignment horizontal="left" vertical="center"/>
      <protection/>
    </xf>
    <xf numFmtId="164" fontId="10" fillId="4" borderId="36" xfId="20" applyFont="1" applyFill="1" applyBorder="1" applyAlignment="1">
      <alignment horizontal="left" vertical="center"/>
      <protection/>
    </xf>
    <xf numFmtId="164" fontId="10" fillId="4" borderId="37" xfId="20" applyFont="1" applyFill="1" applyBorder="1" applyAlignment="1">
      <alignment horizontal="left" vertical="center"/>
      <protection/>
    </xf>
    <xf numFmtId="164" fontId="10" fillId="4" borderId="35" xfId="20" applyFont="1" applyFill="1" applyBorder="1" applyAlignment="1">
      <alignment horizontal="left" vertical="center"/>
      <protection/>
    </xf>
    <xf numFmtId="164" fontId="10" fillId="4" borderId="36" xfId="20" applyFont="1" applyFill="1" applyBorder="1" applyAlignment="1">
      <alignment horizontal="left" vertical="center"/>
      <protection/>
    </xf>
    <xf numFmtId="164" fontId="10" fillId="4" borderId="37" xfId="20" applyFont="1" applyFill="1" applyBorder="1" applyAlignment="1">
      <alignment horizontal="left" vertical="center"/>
      <protection/>
    </xf>
    <xf numFmtId="164" fontId="10" fillId="4" borderId="24" xfId="20" applyFont="1" applyFill="1" applyBorder="1" applyAlignment="1">
      <alignment horizontal="left" vertical="center"/>
      <protection/>
    </xf>
    <xf numFmtId="164" fontId="10" fillId="4" borderId="0" xfId="20" applyFont="1" applyFill="1" applyBorder="1" applyAlignment="1">
      <alignment horizontal="left" vertical="center"/>
      <protection/>
    </xf>
    <xf numFmtId="164" fontId="10" fillId="4" borderId="25" xfId="20" applyFont="1" applyFill="1" applyBorder="1" applyAlignment="1">
      <alignment horizontal="left" vertical="center"/>
      <protection/>
    </xf>
    <xf numFmtId="164" fontId="10" fillId="4" borderId="27" xfId="20" applyFont="1" applyFill="1" applyBorder="1" applyAlignment="1">
      <alignment horizontal="left" vertical="center"/>
      <protection/>
    </xf>
    <xf numFmtId="164" fontId="10" fillId="4" borderId="28" xfId="20" applyFont="1" applyFill="1" applyBorder="1" applyAlignment="1">
      <alignment horizontal="left" vertical="center"/>
      <protection/>
    </xf>
    <xf numFmtId="164" fontId="10" fillId="4" borderId="29" xfId="20" applyFont="1" applyFill="1" applyBorder="1" applyAlignment="1">
      <alignment horizontal="left" vertical="center"/>
      <protection/>
    </xf>
    <xf numFmtId="164" fontId="14" fillId="0" borderId="30" xfId="20" applyFont="1" applyBorder="1" applyAlignment="1">
      <alignment horizontal="center" vertical="center"/>
      <protection/>
    </xf>
    <xf numFmtId="164" fontId="14" fillId="0" borderId="38" xfId="20" applyFont="1" applyBorder="1" applyAlignment="1">
      <alignment horizontal="center" vertical="center"/>
      <protection/>
    </xf>
    <xf numFmtId="164" fontId="9" fillId="0" borderId="18" xfId="20" applyFont="1" applyBorder="1" applyAlignment="1">
      <alignment vertical="center" wrapText="1"/>
      <protection/>
    </xf>
    <xf numFmtId="164" fontId="10" fillId="0" borderId="18" xfId="20" applyFont="1" applyFill="1" applyBorder="1" applyAlignment="1">
      <alignment horizontal="center" vertical="center"/>
      <protection/>
    </xf>
    <xf numFmtId="168" fontId="10" fillId="0" borderId="1" xfId="20" applyNumberFormat="1" applyFont="1" applyFill="1" applyBorder="1" applyAlignment="1">
      <alignment vertical="center"/>
      <protection/>
    </xf>
    <xf numFmtId="168" fontId="10" fillId="0" borderId="13" xfId="20" applyNumberFormat="1" applyFont="1" applyFill="1" applyBorder="1" applyAlignment="1">
      <alignment vertical="center"/>
      <protection/>
    </xf>
    <xf numFmtId="168" fontId="10" fillId="0" borderId="8" xfId="20" applyNumberFormat="1" applyFont="1" applyFill="1" applyBorder="1" applyAlignment="1">
      <alignment vertical="center"/>
      <protection/>
    </xf>
    <xf numFmtId="168" fontId="10" fillId="0" borderId="21" xfId="20" applyNumberFormat="1" applyFont="1" applyFill="1" applyBorder="1" applyAlignment="1">
      <alignment vertical="center"/>
      <protection/>
    </xf>
    <xf numFmtId="164" fontId="10" fillId="4" borderId="39" xfId="20" applyFont="1" applyFill="1" applyBorder="1" applyAlignment="1">
      <alignment horizontal="left" vertical="center"/>
      <protection/>
    </xf>
    <xf numFmtId="164" fontId="10" fillId="4" borderId="40" xfId="20" applyFont="1" applyFill="1" applyBorder="1" applyAlignment="1">
      <alignment horizontal="left" vertical="center"/>
      <protection/>
    </xf>
    <xf numFmtId="164" fontId="10" fillId="4" borderId="41" xfId="20" applyFont="1" applyFill="1" applyBorder="1" applyAlignment="1">
      <alignment horizontal="left" vertical="center"/>
      <protection/>
    </xf>
    <xf numFmtId="164" fontId="10" fillId="4" borderId="42" xfId="20" applyFont="1" applyFill="1" applyBorder="1" applyAlignment="1">
      <alignment horizontal="left" vertical="center"/>
      <protection/>
    </xf>
    <xf numFmtId="164" fontId="10" fillId="4" borderId="43" xfId="20" applyFont="1" applyFill="1" applyBorder="1" applyAlignment="1">
      <alignment horizontal="left" vertical="center"/>
      <protection/>
    </xf>
    <xf numFmtId="164" fontId="14" fillId="0" borderId="30" xfId="20" applyFont="1" applyBorder="1" applyAlignment="1">
      <alignment horizontal="left" vertical="center" wrapText="1"/>
      <protection/>
    </xf>
    <xf numFmtId="168" fontId="14" fillId="0" borderId="30" xfId="20" applyNumberFormat="1" applyFont="1" applyBorder="1" applyAlignment="1">
      <alignment horizontal="right" vertical="center"/>
      <protection/>
    </xf>
    <xf numFmtId="168" fontId="14" fillId="0" borderId="44" xfId="20" applyNumberFormat="1" applyFont="1" applyBorder="1" applyAlignment="1">
      <alignment horizontal="right" vertical="center"/>
      <protection/>
    </xf>
    <xf numFmtId="164" fontId="10" fillId="2" borderId="45" xfId="20" applyFont="1" applyFill="1" applyBorder="1" applyAlignment="1">
      <alignment horizontal="left" vertical="center"/>
      <protection/>
    </xf>
    <xf numFmtId="164" fontId="10" fillId="2" borderId="46" xfId="20" applyFont="1" applyFill="1" applyBorder="1" applyAlignment="1">
      <alignment horizontal="left" vertical="center"/>
      <protection/>
    </xf>
    <xf numFmtId="164" fontId="10" fillId="2" borderId="47" xfId="20" applyFont="1" applyFill="1" applyBorder="1" applyAlignment="1">
      <alignment horizontal="left" vertical="center"/>
      <protection/>
    </xf>
    <xf numFmtId="164" fontId="10" fillId="2" borderId="24" xfId="20" applyFont="1" applyFill="1" applyBorder="1" applyAlignment="1">
      <alignment horizontal="left" vertical="center"/>
      <protection/>
    </xf>
    <xf numFmtId="164" fontId="10" fillId="2" borderId="0" xfId="20" applyFont="1" applyFill="1" applyBorder="1" applyAlignment="1">
      <alignment horizontal="left" vertical="center"/>
      <protection/>
    </xf>
    <xf numFmtId="164" fontId="10" fillId="2" borderId="42" xfId="20" applyFont="1" applyFill="1" applyBorder="1" applyAlignment="1">
      <alignment horizontal="left" vertical="center"/>
      <protection/>
    </xf>
    <xf numFmtId="164" fontId="10" fillId="2" borderId="23" xfId="20" applyFont="1" applyFill="1" applyBorder="1" applyAlignment="1">
      <alignment horizontal="left" vertical="center"/>
      <protection/>
    </xf>
    <xf numFmtId="164" fontId="10" fillId="2" borderId="48" xfId="20" applyFont="1" applyFill="1" applyBorder="1" applyAlignment="1">
      <alignment horizontal="left" vertical="center"/>
      <protection/>
    </xf>
    <xf numFmtId="164" fontId="10" fillId="2" borderId="49" xfId="20" applyFont="1" applyFill="1" applyBorder="1" applyAlignment="1">
      <alignment horizontal="left" vertical="center"/>
      <protection/>
    </xf>
    <xf numFmtId="168" fontId="14" fillId="0" borderId="44" xfId="20" applyNumberFormat="1" applyFont="1" applyBorder="1" applyAlignment="1">
      <alignment vertical="center"/>
      <protection/>
    </xf>
    <xf numFmtId="168" fontId="14" fillId="3" borderId="30" xfId="20" applyNumberFormat="1" applyFont="1" applyFill="1" applyBorder="1" applyAlignment="1">
      <alignment vertical="center"/>
      <protection/>
    </xf>
    <xf numFmtId="164" fontId="10" fillId="2" borderId="50" xfId="20" applyFont="1" applyFill="1" applyBorder="1" applyAlignment="1">
      <alignment horizontal="center"/>
      <protection/>
    </xf>
    <xf numFmtId="168" fontId="25" fillId="2" borderId="50" xfId="20" applyNumberFormat="1" applyFont="1" applyFill="1" applyBorder="1" applyAlignment="1">
      <alignment vertical="center"/>
      <protection/>
    </xf>
    <xf numFmtId="168" fontId="25" fillId="2" borderId="51" xfId="20" applyNumberFormat="1" applyFont="1" applyFill="1" applyBorder="1" applyAlignment="1">
      <alignment vertical="center"/>
      <protection/>
    </xf>
    <xf numFmtId="164" fontId="15" fillId="0" borderId="0" xfId="20" applyFont="1" applyAlignment="1">
      <alignment horizontal="right" vertical="center"/>
      <protection/>
    </xf>
    <xf numFmtId="164" fontId="5" fillId="0" borderId="0" xfId="0" applyFont="1" applyAlignment="1">
      <alignment horizontal="right" vertical="center"/>
    </xf>
    <xf numFmtId="164" fontId="10" fillId="0" borderId="0" xfId="20" applyFont="1" applyAlignment="1">
      <alignment horizontal="right" vertical="center"/>
      <protection/>
    </xf>
    <xf numFmtId="168" fontId="10" fillId="4" borderId="1" xfId="20" applyNumberFormat="1" applyFont="1" applyFill="1" applyBorder="1" applyAlignment="1">
      <alignment horizontal="right" vertical="center"/>
      <protection/>
    </xf>
    <xf numFmtId="168" fontId="15" fillId="0" borderId="1" xfId="20" applyNumberFormat="1" applyFont="1" applyBorder="1" applyAlignment="1">
      <alignment horizontal="right" vertical="center"/>
      <protection/>
    </xf>
    <xf numFmtId="168" fontId="10" fillId="0" borderId="1" xfId="20" applyNumberFormat="1" applyFont="1" applyBorder="1" applyAlignment="1">
      <alignment horizontal="right" vertical="center"/>
      <protection/>
    </xf>
    <xf numFmtId="164" fontId="2" fillId="5" borderId="1" xfId="0" applyFont="1" applyFill="1" applyBorder="1" applyAlignment="1">
      <alignment horizontal="left" vertical="center"/>
    </xf>
    <xf numFmtId="164" fontId="3" fillId="5" borderId="1" xfId="0" applyFont="1" applyFill="1" applyBorder="1" applyAlignment="1">
      <alignment horizontal="left" vertical="center" wrapText="1"/>
    </xf>
    <xf numFmtId="164" fontId="2" fillId="5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left" vertical="top"/>
    </xf>
    <xf numFmtId="164" fontId="3" fillId="5" borderId="1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right" vertical="center"/>
    </xf>
    <xf numFmtId="165" fontId="3" fillId="5" borderId="24" xfId="0" applyNumberFormat="1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center" vertical="center"/>
    </xf>
    <xf numFmtId="164" fontId="3" fillId="6" borderId="3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right" vertical="center"/>
    </xf>
    <xf numFmtId="165" fontId="3" fillId="6" borderId="52" xfId="0" applyNumberFormat="1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left" vertical="center"/>
    </xf>
    <xf numFmtId="164" fontId="2" fillId="6" borderId="1" xfId="0" applyFont="1" applyFill="1" applyBorder="1" applyAlignment="1">
      <alignment horizontal="left" vertical="center"/>
    </xf>
    <xf numFmtId="164" fontId="3" fillId="6" borderId="1" xfId="0" applyFont="1" applyFill="1" applyBorder="1" applyAlignment="1">
      <alignment horizontal="left" vertical="center" wrapText="1"/>
    </xf>
    <xf numFmtId="164" fontId="3" fillId="6" borderId="1" xfId="0" applyFont="1" applyFill="1" applyBorder="1" applyAlignment="1">
      <alignment horizontal="left" vertical="top"/>
    </xf>
    <xf numFmtId="164" fontId="3" fillId="6" borderId="52" xfId="0" applyFont="1" applyFill="1" applyBorder="1" applyAlignment="1">
      <alignment horizontal="center" vertical="center"/>
    </xf>
    <xf numFmtId="164" fontId="3" fillId="5" borderId="52" xfId="0" applyFont="1" applyFill="1" applyBorder="1" applyAlignment="1">
      <alignment horizontal="center" vertical="center"/>
    </xf>
    <xf numFmtId="164" fontId="3" fillId="0" borderId="5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4" fontId="26" fillId="0" borderId="0" xfId="0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27" fillId="2" borderId="4" xfId="0" applyFont="1" applyFill="1" applyBorder="1" applyAlignment="1">
      <alignment horizontal="center" vertical="center" wrapText="1"/>
    </xf>
    <xf numFmtId="164" fontId="27" fillId="2" borderId="5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27" fillId="2" borderId="8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27" fillId="2" borderId="21" xfId="0" applyFont="1" applyFill="1" applyBorder="1" applyAlignment="1">
      <alignment horizontal="center" vertical="center" wrapText="1"/>
    </xf>
    <xf numFmtId="164" fontId="28" fillId="2" borderId="8" xfId="0" applyFont="1" applyFill="1" applyBorder="1" applyAlignment="1">
      <alignment horizontal="center" vertical="center" wrapText="1"/>
    </xf>
    <xf numFmtId="164" fontId="29" fillId="0" borderId="53" xfId="0" applyFont="1" applyFill="1" applyBorder="1" applyAlignment="1">
      <alignment horizontal="center" vertical="center" wrapText="1"/>
    </xf>
    <xf numFmtId="164" fontId="29" fillId="0" borderId="52" xfId="0" applyFont="1" applyFill="1" applyBorder="1" applyAlignment="1">
      <alignment horizontal="center" vertical="center" wrapText="1"/>
    </xf>
    <xf numFmtId="164" fontId="29" fillId="0" borderId="54" xfId="0" applyFont="1" applyFill="1" applyBorder="1" applyAlignment="1">
      <alignment horizontal="center" vertical="center" wrapText="1"/>
    </xf>
    <xf numFmtId="164" fontId="30" fillId="4" borderId="4" xfId="0" applyFont="1" applyFill="1" applyBorder="1" applyAlignment="1">
      <alignment horizontal="center" vertical="center" wrapText="1"/>
    </xf>
    <xf numFmtId="166" fontId="30" fillId="4" borderId="5" xfId="0" applyNumberFormat="1" applyFont="1" applyFill="1" applyBorder="1" applyAlignment="1">
      <alignment horizontal="center" vertical="center" wrapText="1"/>
    </xf>
    <xf numFmtId="166" fontId="30" fillId="4" borderId="7" xfId="0" applyNumberFormat="1" applyFont="1" applyFill="1" applyBorder="1" applyAlignment="1">
      <alignment horizontal="center" vertical="center" wrapText="1"/>
    </xf>
    <xf numFmtId="164" fontId="26" fillId="0" borderId="52" xfId="0" applyFont="1" applyFill="1" applyBorder="1" applyAlignment="1">
      <alignment horizontal="center" vertical="center" wrapText="1"/>
    </xf>
    <xf numFmtId="164" fontId="26" fillId="0" borderId="29" xfId="0" applyFont="1" applyFill="1" applyBorder="1" applyAlignment="1">
      <alignment horizontal="center" vertical="center" wrapText="1"/>
    </xf>
    <xf numFmtId="166" fontId="26" fillId="0" borderId="55" xfId="0" applyNumberFormat="1" applyFont="1" applyFill="1" applyBorder="1" applyAlignment="1">
      <alignment horizontal="center" vertical="center" wrapText="1"/>
    </xf>
    <xf numFmtId="166" fontId="26" fillId="3" borderId="55" xfId="0" applyNumberFormat="1" applyFont="1" applyFill="1" applyBorder="1" applyAlignment="1">
      <alignment horizontal="center" vertical="center" wrapText="1"/>
    </xf>
    <xf numFmtId="166" fontId="26" fillId="0" borderId="56" xfId="0" applyNumberFormat="1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6" xfId="0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3" borderId="6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167" fontId="31" fillId="0" borderId="57" xfId="0" applyNumberFormat="1" applyFont="1" applyFill="1" applyBorder="1" applyAlignment="1">
      <alignment horizontal="center" vertical="center"/>
    </xf>
    <xf numFmtId="164" fontId="26" fillId="0" borderId="25" xfId="0" applyFont="1" applyFill="1" applyBorder="1" applyAlignment="1">
      <alignment horizontal="center" vertical="center" wrapText="1"/>
    </xf>
    <xf numFmtId="166" fontId="26" fillId="0" borderId="52" xfId="0" applyNumberFormat="1" applyFont="1" applyFill="1" applyBorder="1" applyAlignment="1">
      <alignment horizontal="center" vertical="center" wrapText="1"/>
    </xf>
    <xf numFmtId="166" fontId="26" fillId="3" borderId="52" xfId="0" applyNumberFormat="1" applyFont="1" applyFill="1" applyBorder="1" applyAlignment="1">
      <alignment horizontal="center" vertical="center" wrapText="1"/>
    </xf>
    <xf numFmtId="166" fontId="26" fillId="0" borderId="54" xfId="0" applyNumberFormat="1" applyFont="1" applyFill="1" applyBorder="1" applyAlignment="1">
      <alignment horizontal="center" vertical="center" wrapText="1"/>
    </xf>
    <xf numFmtId="164" fontId="31" fillId="0" borderId="52" xfId="0" applyFont="1" applyFill="1" applyBorder="1" applyAlignment="1">
      <alignment horizontal="center" vertical="center"/>
    </xf>
    <xf numFmtId="166" fontId="31" fillId="0" borderId="55" xfId="0" applyNumberFormat="1" applyFont="1" applyFill="1" applyBorder="1" applyAlignment="1">
      <alignment horizontal="center" vertical="center"/>
    </xf>
    <xf numFmtId="166" fontId="31" fillId="3" borderId="55" xfId="0" applyNumberFormat="1" applyFont="1" applyFill="1" applyBorder="1" applyAlignment="1">
      <alignment horizontal="center" vertical="center"/>
    </xf>
    <xf numFmtId="166" fontId="31" fillId="0" borderId="56" xfId="0" applyNumberFormat="1" applyFont="1" applyFill="1" applyBorder="1" applyAlignment="1">
      <alignment horizontal="center" vertical="center"/>
    </xf>
    <xf numFmtId="167" fontId="31" fillId="0" borderId="15" xfId="0" applyNumberFormat="1" applyFont="1" applyFill="1" applyBorder="1" applyAlignment="1">
      <alignment horizontal="center" vertical="center"/>
    </xf>
    <xf numFmtId="166" fontId="31" fillId="0" borderId="16" xfId="0" applyNumberFormat="1" applyFont="1" applyFill="1" applyBorder="1" applyAlignment="1">
      <alignment horizontal="center" vertical="center"/>
    </xf>
    <xf numFmtId="166" fontId="31" fillId="3" borderId="16" xfId="0" applyNumberFormat="1" applyFont="1" applyFill="1" applyBorder="1" applyAlignment="1">
      <alignment horizontal="center" vertical="center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31" fillId="0" borderId="17" xfId="0" applyNumberFormat="1" applyFont="1" applyFill="1" applyBorder="1" applyAlignment="1">
      <alignment horizontal="center" vertical="center"/>
    </xf>
    <xf numFmtId="167" fontId="31" fillId="0" borderId="12" xfId="0" applyNumberFormat="1" applyFont="1" applyFill="1" applyBorder="1" applyAlignment="1">
      <alignment horizontal="center" vertical="center"/>
    </xf>
    <xf numFmtId="167" fontId="31" fillId="0" borderId="6" xfId="0" applyNumberFormat="1" applyFont="1" applyFill="1" applyBorder="1" applyAlignment="1">
      <alignment horizontal="center" vertical="center"/>
    </xf>
    <xf numFmtId="166" fontId="31" fillId="3" borderId="6" xfId="0" applyNumberFormat="1" applyFont="1" applyFill="1" applyBorder="1" applyAlignment="1">
      <alignment horizontal="center" vertical="center"/>
    </xf>
    <xf numFmtId="166" fontId="31" fillId="0" borderId="6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164" fontId="31" fillId="0" borderId="1" xfId="0" applyFont="1" applyFill="1" applyBorder="1" applyAlignment="1">
      <alignment horizontal="center" vertical="center"/>
    </xf>
    <xf numFmtId="167" fontId="31" fillId="0" borderId="58" xfId="0" applyNumberFormat="1" applyFont="1" applyFill="1" applyBorder="1" applyAlignment="1">
      <alignment horizontal="center" vertical="center"/>
    </xf>
    <xf numFmtId="167" fontId="31" fillId="0" borderId="55" xfId="0" applyNumberFormat="1" applyFont="1" applyFill="1" applyBorder="1" applyAlignment="1">
      <alignment horizontal="center" vertical="center"/>
    </xf>
    <xf numFmtId="166" fontId="31" fillId="3" borderId="1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/>
    </xf>
    <xf numFmtId="166" fontId="31" fillId="0" borderId="13" xfId="0" applyNumberFormat="1" applyFont="1" applyFill="1" applyBorder="1" applyAlignment="1">
      <alignment horizontal="center" vertical="center"/>
    </xf>
    <xf numFmtId="167" fontId="31" fillId="0" borderId="16" xfId="0" applyNumberFormat="1" applyFont="1" applyFill="1" applyBorder="1" applyAlignment="1">
      <alignment horizontal="center" vertical="center"/>
    </xf>
    <xf numFmtId="169" fontId="30" fillId="4" borderId="4" xfId="0" applyNumberFormat="1" applyFont="1" applyFill="1" applyBorder="1" applyAlignment="1">
      <alignment horizontal="right" vertical="center" wrapText="1"/>
    </xf>
    <xf numFmtId="169" fontId="30" fillId="3" borderId="0" xfId="0" applyNumberFormat="1" applyFont="1" applyFill="1" applyBorder="1" applyAlignment="1">
      <alignment horizontal="right" vertical="center" wrapText="1"/>
    </xf>
    <xf numFmtId="166" fontId="30" fillId="3" borderId="0" xfId="0" applyNumberFormat="1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 horizontal="right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28" fillId="2" borderId="8" xfId="0" applyFont="1" applyFill="1" applyBorder="1" applyAlignment="1">
      <alignment horizontal="center" vertical="center" wrapText="1"/>
    </xf>
    <xf numFmtId="164" fontId="32" fillId="0" borderId="53" xfId="0" applyFont="1" applyFill="1" applyBorder="1" applyAlignment="1">
      <alignment horizontal="center" vertical="center" wrapText="1"/>
    </xf>
    <xf numFmtId="164" fontId="32" fillId="0" borderId="52" xfId="0" applyFont="1" applyFill="1" applyBorder="1" applyAlignment="1">
      <alignment horizontal="center" vertical="center" wrapText="1"/>
    </xf>
    <xf numFmtId="164" fontId="32" fillId="0" borderId="54" xfId="0" applyFont="1" applyFill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0" fillId="0" borderId="6" xfId="0" applyFont="1" applyBorder="1" applyAlignment="1">
      <alignment horizontal="center" vertical="center" wrapText="1"/>
    </xf>
    <xf numFmtId="164" fontId="27" fillId="0" borderId="6" xfId="0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7" fillId="3" borderId="6" xfId="0" applyNumberFormat="1" applyFont="1" applyFill="1" applyBorder="1" applyAlignment="1">
      <alignment horizontal="center" vertical="center" wrapText="1"/>
    </xf>
    <xf numFmtId="166" fontId="27" fillId="0" borderId="14" xfId="0" applyNumberFormat="1" applyFont="1" applyFill="1" applyBorder="1" applyAlignment="1">
      <alignment horizontal="center" vertical="center" wrapText="1"/>
    </xf>
    <xf numFmtId="164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7" fillId="3" borderId="1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164" fontId="30" fillId="4" borderId="59" xfId="0" applyFont="1" applyFill="1" applyBorder="1" applyAlignment="1">
      <alignment horizontal="center" vertical="center" wrapText="1"/>
    </xf>
    <xf numFmtId="166" fontId="30" fillId="4" borderId="20" xfId="0" applyNumberFormat="1" applyFont="1" applyFill="1" applyBorder="1" applyAlignment="1">
      <alignment horizontal="center" vertical="center" wrapText="1"/>
    </xf>
    <xf numFmtId="166" fontId="30" fillId="4" borderId="60" xfId="0" applyNumberFormat="1" applyFont="1" applyFill="1" applyBorder="1" applyAlignment="1">
      <alignment horizontal="center" vertical="center" wrapText="1"/>
    </xf>
    <xf numFmtId="164" fontId="30" fillId="0" borderId="4" xfId="0" applyFont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27" fillId="0" borderId="55" xfId="0" applyFont="1" applyFill="1" applyBorder="1" applyAlignment="1">
      <alignment horizontal="center" vertical="center" wrapText="1"/>
    </xf>
    <xf numFmtId="166" fontId="27" fillId="0" borderId="55" xfId="0" applyNumberFormat="1" applyFont="1" applyFill="1" applyBorder="1" applyAlignment="1">
      <alignment horizontal="center" vertical="center" wrapText="1"/>
    </xf>
    <xf numFmtId="166" fontId="27" fillId="3" borderId="55" xfId="0" applyNumberFormat="1" applyFont="1" applyFill="1" applyBorder="1" applyAlignment="1">
      <alignment horizontal="center" vertical="center" wrapText="1"/>
    </xf>
    <xf numFmtId="166" fontId="27" fillId="0" borderId="56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164" fontId="0" fillId="0" borderId="0" xfId="0" applyFill="1" applyAlignment="1">
      <alignment horizontal="right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33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34" fillId="2" borderId="50" xfId="0" applyFont="1" applyFill="1" applyBorder="1" applyAlignment="1">
      <alignment horizontal="center" vertical="center"/>
    </xf>
    <xf numFmtId="166" fontId="34" fillId="2" borderId="50" xfId="0" applyNumberFormat="1" applyFont="1" applyFill="1" applyBorder="1" applyAlignment="1">
      <alignment horizontal="center" vertical="center" wrapText="1"/>
    </xf>
    <xf numFmtId="169" fontId="35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horizontal="center" vertical="center"/>
    </xf>
    <xf numFmtId="164" fontId="33" fillId="0" borderId="61" xfId="0" applyFont="1" applyFill="1" applyBorder="1" applyAlignment="1">
      <alignment horizontal="center" vertical="center"/>
    </xf>
    <xf numFmtId="164" fontId="33" fillId="0" borderId="62" xfId="0" applyFont="1" applyFill="1" applyBorder="1" applyAlignment="1">
      <alignment horizontal="center" vertical="center"/>
    </xf>
    <xf numFmtId="164" fontId="36" fillId="0" borderId="63" xfId="0" applyFont="1" applyFill="1" applyBorder="1" applyAlignment="1">
      <alignment horizontal="center" vertical="center"/>
    </xf>
    <xf numFmtId="164" fontId="37" fillId="0" borderId="64" xfId="0" applyFont="1" applyFill="1" applyBorder="1" applyAlignment="1">
      <alignment vertical="center"/>
    </xf>
    <xf numFmtId="166" fontId="38" fillId="0" borderId="64" xfId="0" applyNumberFormat="1" applyFont="1" applyFill="1" applyBorder="1" applyAlignment="1">
      <alignment horizontal="center" vertical="center"/>
    </xf>
    <xf numFmtId="164" fontId="36" fillId="0" borderId="64" xfId="0" applyFont="1" applyFill="1" applyBorder="1" applyAlignment="1">
      <alignment vertical="center"/>
    </xf>
    <xf numFmtId="166" fontId="39" fillId="0" borderId="64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4" fontId="0" fillId="0" borderId="65" xfId="0" applyFont="1" applyFill="1" applyBorder="1" applyAlignment="1">
      <alignment horizontal="center" vertical="center"/>
    </xf>
    <xf numFmtId="164" fontId="37" fillId="0" borderId="64" xfId="0" applyFont="1" applyFill="1" applyBorder="1" applyAlignment="1">
      <alignment horizontal="left" vertical="center"/>
    </xf>
    <xf numFmtId="164" fontId="41" fillId="0" borderId="64" xfId="0" applyFont="1" applyFill="1" applyBorder="1" applyAlignment="1">
      <alignment vertical="center" wrapText="1"/>
    </xf>
    <xf numFmtId="164" fontId="36" fillId="0" borderId="64" xfId="0" applyFont="1" applyFill="1" applyBorder="1" applyAlignment="1">
      <alignment vertical="center" wrapText="1"/>
    </xf>
    <xf numFmtId="169" fontId="40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164" fontId="36" fillId="0" borderId="66" xfId="0" applyFont="1" applyFill="1" applyBorder="1" applyAlignment="1">
      <alignment horizontal="center" vertical="center"/>
    </xf>
    <xf numFmtId="164" fontId="36" fillId="0" borderId="67" xfId="0" applyFont="1" applyFill="1" applyBorder="1" applyAlignment="1">
      <alignment vertical="center"/>
    </xf>
    <xf numFmtId="166" fontId="39" fillId="0" borderId="67" xfId="0" applyNumberFormat="1" applyFont="1" applyFill="1" applyBorder="1" applyAlignment="1">
      <alignment horizontal="center" vertical="center"/>
    </xf>
    <xf numFmtId="164" fontId="42" fillId="0" borderId="0" xfId="0" applyFont="1" applyBorder="1" applyAlignment="1">
      <alignment horizontal="right" wrapText="1"/>
    </xf>
    <xf numFmtId="164" fontId="43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vertical="center"/>
    </xf>
    <xf numFmtId="166" fontId="5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1" xfId="0" applyNumberFormat="1" applyFont="1" applyFill="1" applyBorder="1" applyAlignment="1">
      <alignment horizontal="center" vertical="center"/>
    </xf>
    <xf numFmtId="164" fontId="29" fillId="0" borderId="53" xfId="0" applyFont="1" applyBorder="1" applyAlignment="1">
      <alignment horizontal="center" vertical="center"/>
    </xf>
    <xf numFmtId="164" fontId="29" fillId="0" borderId="52" xfId="0" applyFont="1" applyBorder="1" applyAlignment="1">
      <alignment horizontal="center" vertical="center"/>
    </xf>
    <xf numFmtId="166" fontId="29" fillId="0" borderId="52" xfId="0" applyNumberFormat="1" applyFont="1" applyBorder="1" applyAlignment="1">
      <alignment horizontal="center" vertical="center"/>
    </xf>
    <xf numFmtId="166" fontId="29" fillId="0" borderId="54" xfId="0" applyNumberFormat="1" applyFont="1" applyBorder="1" applyAlignment="1">
      <alignment horizontal="center" vertical="center"/>
    </xf>
    <xf numFmtId="164" fontId="8" fillId="4" borderId="50" xfId="0" applyFont="1" applyFill="1" applyBorder="1" applyAlignment="1">
      <alignment horizontal="left" vertical="center"/>
    </xf>
    <xf numFmtId="164" fontId="5" fillId="0" borderId="12" xfId="0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5" fillId="3" borderId="55" xfId="0" applyFont="1" applyFill="1" applyBorder="1" applyAlignment="1">
      <alignment horizontal="left" vertical="center"/>
    </xf>
    <xf numFmtId="164" fontId="8" fillId="3" borderId="55" xfId="0" applyFont="1" applyFill="1" applyBorder="1" applyAlignment="1">
      <alignment horizontal="center" vertical="center"/>
    </xf>
    <xf numFmtId="166" fontId="8" fillId="3" borderId="56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70" fontId="5" fillId="0" borderId="1" xfId="0" applyNumberFormat="1" applyFont="1" applyFill="1" applyBorder="1" applyAlignment="1">
      <alignment vertical="center" wrapText="1"/>
    </xf>
    <xf numFmtId="164" fontId="5" fillId="0" borderId="1" xfId="0" applyFont="1" applyBorder="1" applyAlignment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4" fontId="8" fillId="0" borderId="16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70" fontId="5" fillId="0" borderId="16" xfId="0" applyNumberFormat="1" applyFont="1" applyFill="1" applyBorder="1" applyAlignment="1">
      <alignment vertical="center" wrapText="1"/>
    </xf>
    <xf numFmtId="166" fontId="8" fillId="0" borderId="16" xfId="0" applyNumberFormat="1" applyFont="1" applyFill="1" applyBorder="1" applyAlignment="1">
      <alignment horizontal="center" vertical="center"/>
    </xf>
    <xf numFmtId="166" fontId="8" fillId="3" borderId="16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horizontal="center" vertical="center"/>
    </xf>
    <xf numFmtId="164" fontId="5" fillId="0" borderId="57" xfId="0" applyFont="1" applyFill="1" applyBorder="1" applyAlignment="1">
      <alignment horizontal="center" vertical="center"/>
    </xf>
    <xf numFmtId="164" fontId="8" fillId="0" borderId="55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19" fillId="0" borderId="55" xfId="0" applyFont="1" applyFill="1" applyBorder="1" applyAlignment="1">
      <alignment vertical="center" wrapText="1"/>
    </xf>
    <xf numFmtId="166" fontId="5" fillId="0" borderId="55" xfId="0" applyNumberFormat="1" applyFont="1" applyFill="1" applyBorder="1" applyAlignment="1">
      <alignment horizontal="center" vertical="center"/>
    </xf>
    <xf numFmtId="164" fontId="5" fillId="0" borderId="58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8" fillId="0" borderId="52" xfId="0" applyFont="1" applyFill="1" applyBorder="1" applyAlignment="1">
      <alignment horizontal="center" vertical="center"/>
    </xf>
    <xf numFmtId="164" fontId="5" fillId="0" borderId="52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70" fontId="20" fillId="3" borderId="1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6" fontId="44" fillId="3" borderId="1" xfId="0" applyNumberFormat="1" applyFont="1" applyFill="1" applyBorder="1" applyAlignment="1">
      <alignment horizontal="center" vertical="center"/>
    </xf>
    <xf numFmtId="164" fontId="45" fillId="0" borderId="57" xfId="0" applyFont="1" applyBorder="1" applyAlignment="1">
      <alignment horizontal="center" vertical="center"/>
    </xf>
    <xf numFmtId="170" fontId="20" fillId="0" borderId="1" xfId="0" applyNumberFormat="1" applyFont="1" applyFill="1" applyBorder="1" applyAlignment="1">
      <alignment horizontal="left" vertical="center" wrapText="1"/>
    </xf>
    <xf numFmtId="167" fontId="8" fillId="0" borderId="16" xfId="0" applyNumberFormat="1" applyFont="1" applyFill="1" applyBorder="1" applyAlignment="1">
      <alignment horizontal="center" vertical="center"/>
    </xf>
    <xf numFmtId="164" fontId="8" fillId="0" borderId="52" xfId="0" applyFont="1" applyBorder="1" applyAlignment="1">
      <alignment horizontal="center" vertical="center"/>
    </xf>
    <xf numFmtId="164" fontId="19" fillId="0" borderId="1" xfId="0" applyFont="1" applyFill="1" applyBorder="1" applyAlignment="1">
      <alignment horizontal="left" vertical="center" wrapText="1"/>
    </xf>
    <xf numFmtId="164" fontId="5" fillId="0" borderId="15" xfId="0" applyFont="1" applyFill="1" applyBorder="1" applyAlignment="1">
      <alignment horizontal="center" vertical="center"/>
    </xf>
    <xf numFmtId="164" fontId="19" fillId="0" borderId="16" xfId="0" applyFont="1" applyFill="1" applyBorder="1" applyAlignment="1">
      <alignment horizontal="left" vertical="center" wrapText="1"/>
    </xf>
    <xf numFmtId="166" fontId="5" fillId="0" borderId="16" xfId="0" applyNumberFormat="1" applyFont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4" fontId="27" fillId="2" borderId="50" xfId="0" applyFont="1" applyFill="1" applyBorder="1" applyAlignment="1">
      <alignment horizontal="center" vertical="center"/>
    </xf>
    <xf numFmtId="166" fontId="27" fillId="2" borderId="68" xfId="0" applyNumberFormat="1" applyFont="1" applyFill="1" applyBorder="1" applyAlignment="1">
      <alignment horizontal="center" vertical="center"/>
    </xf>
    <xf numFmtId="166" fontId="27" fillId="2" borderId="50" xfId="0" applyNumberFormat="1" applyFont="1" applyFill="1" applyBorder="1" applyAlignment="1">
      <alignment horizontal="center" vertical="center"/>
    </xf>
    <xf numFmtId="169" fontId="27" fillId="2" borderId="51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6" fillId="0" borderId="0" xfId="0" applyFont="1" applyBorder="1" applyAlignment="1">
      <alignment horizontal="center" wrapText="1"/>
    </xf>
    <xf numFmtId="164" fontId="30" fillId="4" borderId="12" xfId="0" applyFont="1" applyFill="1" applyBorder="1" applyAlignment="1">
      <alignment horizontal="center" vertical="center"/>
    </xf>
    <xf numFmtId="164" fontId="30" fillId="4" borderId="6" xfId="0" applyFont="1" applyFill="1" applyBorder="1" applyAlignment="1">
      <alignment horizontal="center" vertical="center"/>
    </xf>
    <xf numFmtId="164" fontId="30" fillId="4" borderId="6" xfId="0" applyFont="1" applyFill="1" applyBorder="1" applyAlignment="1">
      <alignment horizontal="center" vertical="center" wrapText="1"/>
    </xf>
    <xf numFmtId="164" fontId="30" fillId="4" borderId="14" xfId="0" applyFont="1" applyFill="1" applyBorder="1" applyAlignment="1">
      <alignment horizontal="center" vertical="center" wrapText="1"/>
    </xf>
    <xf numFmtId="164" fontId="29" fillId="0" borderId="58" xfId="0" applyFont="1" applyBorder="1" applyAlignment="1">
      <alignment horizontal="center" vertical="center"/>
    </xf>
    <xf numFmtId="164" fontId="29" fillId="0" borderId="1" xfId="0" applyFont="1" applyBorder="1" applyAlignment="1">
      <alignment horizontal="center" vertical="center"/>
    </xf>
    <xf numFmtId="164" fontId="29" fillId="0" borderId="13" xfId="0" applyFont="1" applyBorder="1" applyAlignment="1">
      <alignment horizontal="center" vertical="center"/>
    </xf>
    <xf numFmtId="164" fontId="0" fillId="4" borderId="58" xfId="0" applyFill="1" applyBorder="1" applyAlignment="1">
      <alignment horizontal="center" vertical="center"/>
    </xf>
    <xf numFmtId="164" fontId="46" fillId="4" borderId="1" xfId="0" applyFont="1" applyFill="1" applyBorder="1" applyAlignment="1">
      <alignment horizontal="center" vertical="center"/>
    </xf>
    <xf numFmtId="168" fontId="30" fillId="4" borderId="1" xfId="0" applyNumberFormat="1" applyFont="1" applyFill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left" vertical="center"/>
    </xf>
    <xf numFmtId="168" fontId="45" fillId="4" borderId="1" xfId="0" applyNumberFormat="1" applyFont="1" applyFill="1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7" fontId="0" fillId="0" borderId="1" xfId="0" applyNumberFormat="1" applyFont="1" applyBorder="1" applyAlignment="1">
      <alignment horizontal="left" vertical="center" wrapText="1"/>
    </xf>
    <xf numFmtId="168" fontId="45" fillId="0" borderId="1" xfId="0" applyNumberFormat="1" applyFont="1" applyBorder="1" applyAlignment="1">
      <alignment horizontal="center" vertical="center"/>
    </xf>
    <xf numFmtId="168" fontId="45" fillId="0" borderId="13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left" vertical="center"/>
    </xf>
    <xf numFmtId="164" fontId="46" fillId="4" borderId="1" xfId="0" applyFont="1" applyFill="1" applyBorder="1" applyAlignment="1">
      <alignment horizontal="center" vertical="center" wrapText="1"/>
    </xf>
    <xf numFmtId="164" fontId="30" fillId="4" borderId="69" xfId="0" applyFont="1" applyFill="1" applyBorder="1" applyAlignment="1">
      <alignment horizontal="center" vertical="center"/>
    </xf>
    <xf numFmtId="168" fontId="30" fillId="4" borderId="8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9A9A9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91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8.140625" style="0" customWidth="1"/>
    <col min="4" max="4" width="7.7109375" style="0" customWidth="1"/>
    <col min="5" max="5" width="5.140625" style="0" customWidth="1"/>
    <col min="6" max="6" width="27.57421875" style="0" customWidth="1"/>
    <col min="7" max="7" width="0.5625" style="0" customWidth="1"/>
    <col min="8" max="8" width="5.57421875" style="0" customWidth="1"/>
    <col min="9" max="9" width="9.7109375" style="0" customWidth="1"/>
    <col min="10" max="10" width="2.57421875" style="0" customWidth="1"/>
    <col min="11" max="11" width="10.28125" style="0" customWidth="1"/>
    <col min="12" max="12" width="2.57421875" style="0" customWidth="1"/>
    <col min="13" max="13" width="0.5625" style="0" customWidth="1"/>
    <col min="14" max="14" width="4.57421875" style="0" customWidth="1"/>
    <col min="15" max="16384" width="11.57421875" style="0" customWidth="1"/>
  </cols>
  <sheetData>
    <row r="1" ht="36.75"/>
    <row r="2" spans="2:12" ht="4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4:7" ht="14.25">
      <c r="D5" s="1"/>
      <c r="E5" s="1"/>
      <c r="F5" s="1"/>
      <c r="G5" s="1"/>
    </row>
    <row r="6" spans="1:13" ht="42.75">
      <c r="A6" s="2" t="s">
        <v>1</v>
      </c>
      <c r="B6" s="2"/>
      <c r="C6" s="2" t="s">
        <v>2</v>
      </c>
      <c r="D6" s="2" t="s">
        <v>3</v>
      </c>
      <c r="E6" s="2"/>
      <c r="F6" s="2" t="s">
        <v>4</v>
      </c>
      <c r="G6" s="2"/>
      <c r="H6" s="2"/>
      <c r="I6" s="2" t="s">
        <v>5</v>
      </c>
      <c r="J6" s="2"/>
      <c r="K6" s="2"/>
      <c r="L6" s="2"/>
      <c r="M6" s="2"/>
    </row>
    <row r="7" spans="1:13" ht="14.25">
      <c r="A7" s="2" t="s">
        <v>6</v>
      </c>
      <c r="B7" s="2"/>
      <c r="C7" s="2" t="s">
        <v>7</v>
      </c>
      <c r="D7" s="2" t="s">
        <v>8</v>
      </c>
      <c r="E7" s="2"/>
      <c r="F7" s="2" t="s">
        <v>9</v>
      </c>
      <c r="G7" s="2"/>
      <c r="H7" s="2"/>
      <c r="I7" s="2" t="s">
        <v>10</v>
      </c>
      <c r="J7" s="2"/>
      <c r="K7" s="2"/>
      <c r="L7" s="2"/>
      <c r="M7" s="2"/>
    </row>
    <row r="8" spans="1:13" ht="14.25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2" t="s">
        <v>12</v>
      </c>
      <c r="B9" s="2"/>
      <c r="C9" s="2"/>
      <c r="D9" s="2"/>
      <c r="E9" s="2"/>
      <c r="F9" s="3" t="s">
        <v>13</v>
      </c>
      <c r="G9" s="3"/>
      <c r="H9" s="3"/>
      <c r="I9" s="4" t="s">
        <v>14</v>
      </c>
      <c r="J9" s="4"/>
      <c r="K9" s="4"/>
      <c r="L9" s="4"/>
      <c r="M9" s="4"/>
    </row>
    <row r="10" spans="1:13" ht="42" customHeight="1">
      <c r="A10" s="2"/>
      <c r="B10" s="2"/>
      <c r="C10" s="2"/>
      <c r="D10" s="2"/>
      <c r="E10" s="2"/>
      <c r="F10" s="5" t="s">
        <v>15</v>
      </c>
      <c r="G10" s="5"/>
      <c r="H10" s="5"/>
      <c r="I10" s="4" t="s">
        <v>16</v>
      </c>
      <c r="J10" s="4"/>
      <c r="K10" s="4"/>
      <c r="L10" s="4"/>
      <c r="M10" s="4"/>
    </row>
    <row r="11" spans="1:13" ht="19.5">
      <c r="A11" s="2"/>
      <c r="B11" s="2"/>
      <c r="C11" s="2" t="s">
        <v>17</v>
      </c>
      <c r="D11" s="2"/>
      <c r="E11" s="2"/>
      <c r="F11" s="3" t="s">
        <v>18</v>
      </c>
      <c r="G11" s="3"/>
      <c r="H11" s="3"/>
      <c r="I11" s="4" t="s">
        <v>14</v>
      </c>
      <c r="J11" s="4"/>
      <c r="K11" s="4"/>
      <c r="L11" s="4"/>
      <c r="M11" s="4"/>
    </row>
    <row r="12" spans="1:13" ht="42" customHeight="1">
      <c r="A12" s="2"/>
      <c r="B12" s="2"/>
      <c r="C12" s="2"/>
      <c r="D12" s="2"/>
      <c r="E12" s="2"/>
      <c r="F12" s="5" t="s">
        <v>15</v>
      </c>
      <c r="G12" s="5"/>
      <c r="H12" s="5"/>
      <c r="I12" s="4" t="s">
        <v>16</v>
      </c>
      <c r="J12" s="4"/>
      <c r="K12" s="4"/>
      <c r="L12" s="4"/>
      <c r="M12" s="4"/>
    </row>
    <row r="13" spans="1:13" ht="43.5">
      <c r="A13" s="2"/>
      <c r="B13" s="2"/>
      <c r="C13" s="2"/>
      <c r="D13" s="2" t="s">
        <v>19</v>
      </c>
      <c r="E13" s="2"/>
      <c r="F13" s="3" t="s">
        <v>20</v>
      </c>
      <c r="G13" s="3"/>
      <c r="H13" s="3"/>
      <c r="I13" s="4" t="s">
        <v>14</v>
      </c>
      <c r="J13" s="4"/>
      <c r="K13" s="4"/>
      <c r="L13" s="4"/>
      <c r="M13" s="4"/>
    </row>
    <row r="14" spans="1:13" ht="14.25">
      <c r="A14" s="2" t="s">
        <v>21</v>
      </c>
      <c r="B14" s="2"/>
      <c r="C14" s="2"/>
      <c r="D14" s="2"/>
      <c r="E14" s="2"/>
      <c r="F14" s="3" t="s">
        <v>22</v>
      </c>
      <c r="G14" s="3"/>
      <c r="H14" s="3"/>
      <c r="I14" s="4" t="s">
        <v>23</v>
      </c>
      <c r="J14" s="4"/>
      <c r="K14" s="4"/>
      <c r="L14" s="4"/>
      <c r="M14" s="4"/>
    </row>
    <row r="15" spans="1:13" ht="42" customHeight="1">
      <c r="A15" s="2"/>
      <c r="B15" s="2"/>
      <c r="C15" s="2"/>
      <c r="D15" s="2"/>
      <c r="E15" s="2"/>
      <c r="F15" s="5" t="s">
        <v>15</v>
      </c>
      <c r="G15" s="5"/>
      <c r="H15" s="5"/>
      <c r="I15" s="4" t="s">
        <v>16</v>
      </c>
      <c r="J15" s="4"/>
      <c r="K15" s="4"/>
      <c r="L15" s="4"/>
      <c r="M15" s="4"/>
    </row>
    <row r="16" spans="1:13" ht="14.25">
      <c r="A16" s="2"/>
      <c r="B16" s="2"/>
      <c r="C16" s="2" t="s">
        <v>24</v>
      </c>
      <c r="D16" s="2"/>
      <c r="E16" s="2"/>
      <c r="F16" s="3" t="s">
        <v>25</v>
      </c>
      <c r="G16" s="3"/>
      <c r="H16" s="3"/>
      <c r="I16" s="4" t="s">
        <v>23</v>
      </c>
      <c r="J16" s="4"/>
      <c r="K16" s="4"/>
      <c r="L16" s="4"/>
      <c r="M16" s="4"/>
    </row>
    <row r="17" spans="1:13" ht="42.75" customHeight="1">
      <c r="A17" s="2"/>
      <c r="B17" s="2"/>
      <c r="C17" s="2"/>
      <c r="D17" s="2"/>
      <c r="E17" s="2"/>
      <c r="F17" s="5" t="s">
        <v>15</v>
      </c>
      <c r="G17" s="5"/>
      <c r="H17" s="5"/>
      <c r="I17" s="4" t="s">
        <v>16</v>
      </c>
      <c r="J17" s="4"/>
      <c r="K17" s="4"/>
      <c r="L17" s="4"/>
      <c r="M17" s="4"/>
    </row>
    <row r="18" spans="1:13" ht="43.5">
      <c r="A18" s="2"/>
      <c r="B18" s="2"/>
      <c r="C18" s="2"/>
      <c r="D18" s="2" t="s">
        <v>26</v>
      </c>
      <c r="E18" s="2"/>
      <c r="F18" s="3" t="s">
        <v>27</v>
      </c>
      <c r="G18" s="3"/>
      <c r="H18" s="3"/>
      <c r="I18" s="4" t="s">
        <v>23</v>
      </c>
      <c r="J18" s="4"/>
      <c r="K18" s="4"/>
      <c r="L18" s="4"/>
      <c r="M18" s="4"/>
    </row>
    <row r="19" spans="1:13" ht="14.25">
      <c r="A19" s="2" t="s">
        <v>28</v>
      </c>
      <c r="B19" s="2"/>
      <c r="C19" s="2"/>
      <c r="D19" s="2"/>
      <c r="E19" s="2"/>
      <c r="F19" s="3" t="s">
        <v>29</v>
      </c>
      <c r="G19" s="3"/>
      <c r="H19" s="3"/>
      <c r="I19" s="4" t="s">
        <v>30</v>
      </c>
      <c r="J19" s="4"/>
      <c r="K19" s="4"/>
      <c r="L19" s="4"/>
      <c r="M19" s="4"/>
    </row>
    <row r="20" spans="1:13" ht="42" customHeight="1">
      <c r="A20" s="2"/>
      <c r="B20" s="2"/>
      <c r="C20" s="2"/>
      <c r="D20" s="2"/>
      <c r="E20" s="2"/>
      <c r="F20" s="5" t="s">
        <v>15</v>
      </c>
      <c r="G20" s="5"/>
      <c r="H20" s="5"/>
      <c r="I20" s="4" t="s">
        <v>16</v>
      </c>
      <c r="J20" s="4"/>
      <c r="K20" s="4"/>
      <c r="L20" s="4"/>
      <c r="M20" s="4"/>
    </row>
    <row r="21" spans="1:13" ht="14.25">
      <c r="A21" s="2"/>
      <c r="B21" s="2"/>
      <c r="C21" s="2" t="s">
        <v>31</v>
      </c>
      <c r="D21" s="2"/>
      <c r="E21" s="2"/>
      <c r="F21" s="3" t="s">
        <v>32</v>
      </c>
      <c r="G21" s="3"/>
      <c r="H21" s="3"/>
      <c r="I21" s="4" t="s">
        <v>30</v>
      </c>
      <c r="J21" s="4"/>
      <c r="K21" s="4"/>
      <c r="L21" s="4"/>
      <c r="M21" s="4"/>
    </row>
    <row r="22" spans="1:13" ht="42" customHeight="1">
      <c r="A22" s="2"/>
      <c r="B22" s="2"/>
      <c r="C22" s="2"/>
      <c r="D22" s="2"/>
      <c r="E22" s="2"/>
      <c r="F22" s="5" t="s">
        <v>15</v>
      </c>
      <c r="G22" s="5"/>
      <c r="H22" s="5"/>
      <c r="I22" s="4" t="s">
        <v>16</v>
      </c>
      <c r="J22" s="4"/>
      <c r="K22" s="4"/>
      <c r="L22" s="4"/>
      <c r="M22" s="4"/>
    </row>
    <row r="23" spans="1:13" ht="15">
      <c r="A23" s="2"/>
      <c r="B23" s="2"/>
      <c r="C23" s="2"/>
      <c r="D23" s="2" t="s">
        <v>33</v>
      </c>
      <c r="E23" s="2"/>
      <c r="F23" s="3" t="s">
        <v>34</v>
      </c>
      <c r="G23" s="3"/>
      <c r="H23" s="3"/>
      <c r="I23" s="4" t="s">
        <v>35</v>
      </c>
      <c r="J23" s="4"/>
      <c r="K23" s="4"/>
      <c r="L23" s="4"/>
      <c r="M23" s="4"/>
    </row>
    <row r="24" spans="1:13" ht="15">
      <c r="A24" s="2"/>
      <c r="B24" s="2"/>
      <c r="C24" s="2"/>
      <c r="D24" s="2" t="s">
        <v>36</v>
      </c>
      <c r="E24" s="2"/>
      <c r="F24" s="3" t="s">
        <v>37</v>
      </c>
      <c r="G24" s="3"/>
      <c r="H24" s="3"/>
      <c r="I24" s="4" t="s">
        <v>38</v>
      </c>
      <c r="J24" s="4"/>
      <c r="K24" s="4"/>
      <c r="L24" s="4"/>
      <c r="M24" s="4"/>
    </row>
    <row r="25" spans="1:13" ht="15">
      <c r="A25" s="2"/>
      <c r="B25" s="2"/>
      <c r="C25" s="2"/>
      <c r="D25" s="2" t="s">
        <v>39</v>
      </c>
      <c r="E25" s="2"/>
      <c r="F25" s="3" t="s">
        <v>40</v>
      </c>
      <c r="G25" s="3"/>
      <c r="H25" s="3"/>
      <c r="I25" s="4" t="s">
        <v>14</v>
      </c>
      <c r="J25" s="4"/>
      <c r="K25" s="4"/>
      <c r="L25" s="4"/>
      <c r="M25" s="4"/>
    </row>
    <row r="26" spans="1:13" ht="33.75">
      <c r="A26" s="2"/>
      <c r="B26" s="2"/>
      <c r="C26" s="2"/>
      <c r="D26" s="2" t="s">
        <v>41</v>
      </c>
      <c r="E26" s="2"/>
      <c r="F26" s="3" t="s">
        <v>42</v>
      </c>
      <c r="G26" s="3"/>
      <c r="H26" s="3"/>
      <c r="I26" s="4" t="s">
        <v>43</v>
      </c>
      <c r="J26" s="4"/>
      <c r="K26" s="4"/>
      <c r="L26" s="4"/>
      <c r="M26" s="4"/>
    </row>
    <row r="27" spans="1:13" ht="43.5">
      <c r="A27" s="2"/>
      <c r="B27" s="2"/>
      <c r="C27" s="2"/>
      <c r="D27" s="2" t="s">
        <v>44</v>
      </c>
      <c r="E27" s="2"/>
      <c r="F27" s="3" t="s">
        <v>45</v>
      </c>
      <c r="G27" s="3"/>
      <c r="H27" s="3"/>
      <c r="I27" s="4" t="s">
        <v>46</v>
      </c>
      <c r="J27" s="4"/>
      <c r="K27" s="4"/>
      <c r="L27" s="4"/>
      <c r="M27" s="4"/>
    </row>
    <row r="28" ht="38.25"/>
    <row r="29" spans="10:12" ht="14.25">
      <c r="J29" s="4" t="s">
        <v>47</v>
      </c>
      <c r="K29" s="4"/>
      <c r="L29" s="4"/>
    </row>
    <row r="30" ht="33.75"/>
    <row r="31" ht="27.75"/>
    <row r="32" spans="1:13" ht="43.5">
      <c r="A32" s="2"/>
      <c r="B32" s="2"/>
      <c r="C32" s="2"/>
      <c r="D32" s="2" t="s">
        <v>48</v>
      </c>
      <c r="E32" s="2"/>
      <c r="F32" s="3" t="s">
        <v>49</v>
      </c>
      <c r="G32" s="3"/>
      <c r="H32" s="3"/>
      <c r="I32" s="4" t="s">
        <v>50</v>
      </c>
      <c r="J32" s="4"/>
      <c r="K32" s="4"/>
      <c r="L32" s="4"/>
      <c r="M32" s="4"/>
    </row>
    <row r="33" spans="1:13" ht="14.25">
      <c r="A33" s="2" t="s">
        <v>51</v>
      </c>
      <c r="B33" s="2"/>
      <c r="C33" s="2"/>
      <c r="D33" s="2"/>
      <c r="E33" s="2"/>
      <c r="F33" s="3" t="s">
        <v>52</v>
      </c>
      <c r="G33" s="3"/>
      <c r="H33" s="3"/>
      <c r="I33" s="4" t="s">
        <v>53</v>
      </c>
      <c r="J33" s="4"/>
      <c r="K33" s="4"/>
      <c r="L33" s="4"/>
      <c r="M33" s="4"/>
    </row>
    <row r="34" spans="1:13" ht="42" customHeight="1">
      <c r="A34" s="2"/>
      <c r="B34" s="2"/>
      <c r="C34" s="2"/>
      <c r="D34" s="2"/>
      <c r="E34" s="2"/>
      <c r="F34" s="5" t="s">
        <v>15</v>
      </c>
      <c r="G34" s="5"/>
      <c r="H34" s="5"/>
      <c r="I34" s="4" t="s">
        <v>53</v>
      </c>
      <c r="J34" s="4"/>
      <c r="K34" s="4"/>
      <c r="L34" s="4"/>
      <c r="M34" s="4"/>
    </row>
    <row r="35" spans="1:13" ht="14.25">
      <c r="A35" s="2"/>
      <c r="B35" s="2"/>
      <c r="C35" s="2" t="s">
        <v>54</v>
      </c>
      <c r="D35" s="2"/>
      <c r="E35" s="2"/>
      <c r="F35" s="3" t="s">
        <v>55</v>
      </c>
      <c r="G35" s="3"/>
      <c r="H35" s="3"/>
      <c r="I35" s="4" t="s">
        <v>53</v>
      </c>
      <c r="J35" s="4"/>
      <c r="K35" s="4"/>
      <c r="L35" s="4"/>
      <c r="M35" s="4"/>
    </row>
    <row r="36" spans="1:13" ht="42.75" customHeight="1">
      <c r="A36" s="2"/>
      <c r="B36" s="2"/>
      <c r="C36" s="2"/>
      <c r="D36" s="2"/>
      <c r="E36" s="2"/>
      <c r="F36" s="5" t="s">
        <v>15</v>
      </c>
      <c r="G36" s="5"/>
      <c r="H36" s="5"/>
      <c r="I36" s="4" t="s">
        <v>53</v>
      </c>
      <c r="J36" s="4"/>
      <c r="K36" s="4"/>
      <c r="L36" s="4"/>
      <c r="M36" s="4"/>
    </row>
    <row r="37" spans="1:13" ht="61.5">
      <c r="A37" s="2"/>
      <c r="B37" s="2"/>
      <c r="C37" s="2"/>
      <c r="D37" s="2" t="s">
        <v>56</v>
      </c>
      <c r="E37" s="2"/>
      <c r="F37" s="3" t="s">
        <v>57</v>
      </c>
      <c r="G37" s="3"/>
      <c r="H37" s="3"/>
      <c r="I37" s="4" t="s">
        <v>53</v>
      </c>
      <c r="J37" s="4"/>
      <c r="K37" s="4"/>
      <c r="L37" s="4"/>
      <c r="M37" s="4"/>
    </row>
    <row r="38" spans="1:13" ht="14.25">
      <c r="A38" s="2" t="s">
        <v>58</v>
      </c>
      <c r="B38" s="2"/>
      <c r="C38" s="2"/>
      <c r="D38" s="2"/>
      <c r="E38" s="2"/>
      <c r="F38" s="3" t="s">
        <v>59</v>
      </c>
      <c r="G38" s="3"/>
      <c r="H38" s="3"/>
      <c r="I38" s="4" t="s">
        <v>60</v>
      </c>
      <c r="J38" s="4"/>
      <c r="K38" s="4"/>
      <c r="L38" s="4"/>
      <c r="M38" s="4"/>
    </row>
    <row r="39" spans="1:13" ht="42.75" customHeight="1">
      <c r="A39" s="2"/>
      <c r="B39" s="2"/>
      <c r="C39" s="2"/>
      <c r="D39" s="2"/>
      <c r="E39" s="2"/>
      <c r="F39" s="5" t="s">
        <v>15</v>
      </c>
      <c r="G39" s="5"/>
      <c r="H39" s="5"/>
      <c r="I39" s="4" t="s">
        <v>16</v>
      </c>
      <c r="J39" s="4"/>
      <c r="K39" s="4"/>
      <c r="L39" s="4"/>
      <c r="M39" s="4"/>
    </row>
    <row r="40" spans="1:13" ht="14.25">
      <c r="A40" s="2"/>
      <c r="B40" s="2"/>
      <c r="C40" s="2" t="s">
        <v>61</v>
      </c>
      <c r="D40" s="2"/>
      <c r="E40" s="2"/>
      <c r="F40" s="3" t="s">
        <v>62</v>
      </c>
      <c r="G40" s="3"/>
      <c r="H40" s="3"/>
      <c r="I40" s="4" t="s">
        <v>60</v>
      </c>
      <c r="J40" s="4"/>
      <c r="K40" s="4"/>
      <c r="L40" s="4"/>
      <c r="M40" s="4"/>
    </row>
    <row r="41" spans="1:13" ht="42" customHeight="1">
      <c r="A41" s="2"/>
      <c r="B41" s="2"/>
      <c r="C41" s="2"/>
      <c r="D41" s="2"/>
      <c r="E41" s="2"/>
      <c r="F41" s="5" t="s">
        <v>15</v>
      </c>
      <c r="G41" s="5"/>
      <c r="H41" s="5"/>
      <c r="I41" s="4" t="s">
        <v>16</v>
      </c>
      <c r="J41" s="4"/>
      <c r="K41" s="4"/>
      <c r="L41" s="4"/>
      <c r="M41" s="4"/>
    </row>
    <row r="42" spans="1:13" ht="24.75">
      <c r="A42" s="2"/>
      <c r="B42" s="2"/>
      <c r="C42" s="2"/>
      <c r="D42" s="2" t="s">
        <v>63</v>
      </c>
      <c r="E42" s="2"/>
      <c r="F42" s="3" t="s">
        <v>64</v>
      </c>
      <c r="G42" s="3"/>
      <c r="H42" s="3"/>
      <c r="I42" s="4" t="s">
        <v>65</v>
      </c>
      <c r="J42" s="4"/>
      <c r="K42" s="4"/>
      <c r="L42" s="4"/>
      <c r="M42" s="4"/>
    </row>
    <row r="43" spans="1:13" ht="43.5">
      <c r="A43" s="2"/>
      <c r="B43" s="2"/>
      <c r="C43" s="2"/>
      <c r="D43" s="2" t="s">
        <v>66</v>
      </c>
      <c r="E43" s="2"/>
      <c r="F43" s="3" t="s">
        <v>67</v>
      </c>
      <c r="G43" s="3"/>
      <c r="H43" s="3"/>
      <c r="I43" s="4" t="s">
        <v>68</v>
      </c>
      <c r="J43" s="4"/>
      <c r="K43" s="4"/>
      <c r="L43" s="4"/>
      <c r="M43" s="4"/>
    </row>
    <row r="44" spans="1:13" ht="52.5">
      <c r="A44" s="2"/>
      <c r="B44" s="2"/>
      <c r="C44" s="2"/>
      <c r="D44" s="2" t="s">
        <v>69</v>
      </c>
      <c r="E44" s="2"/>
      <c r="F44" s="3" t="s">
        <v>70</v>
      </c>
      <c r="G44" s="3"/>
      <c r="H44" s="3"/>
      <c r="I44" s="4" t="s">
        <v>71</v>
      </c>
      <c r="J44" s="4"/>
      <c r="K44" s="4"/>
      <c r="L44" s="4"/>
      <c r="M44" s="4"/>
    </row>
    <row r="45" spans="1:13" ht="15">
      <c r="A45" s="2"/>
      <c r="B45" s="2"/>
      <c r="C45" s="2"/>
      <c r="D45" s="2" t="s">
        <v>36</v>
      </c>
      <c r="E45" s="2"/>
      <c r="F45" s="3" t="s">
        <v>37</v>
      </c>
      <c r="G45" s="3"/>
      <c r="H45" s="3"/>
      <c r="I45" s="4" t="s">
        <v>72</v>
      </c>
      <c r="J45" s="4"/>
      <c r="K45" s="4"/>
      <c r="L45" s="4"/>
      <c r="M45" s="4"/>
    </row>
    <row r="46" spans="1:13" ht="15">
      <c r="A46" s="2"/>
      <c r="B46" s="2"/>
      <c r="C46" s="2"/>
      <c r="D46" s="2" t="s">
        <v>39</v>
      </c>
      <c r="E46" s="2"/>
      <c r="F46" s="3" t="s">
        <v>40</v>
      </c>
      <c r="G46" s="3"/>
      <c r="H46" s="3"/>
      <c r="I46" s="4" t="s">
        <v>73</v>
      </c>
      <c r="J46" s="4"/>
      <c r="K46" s="4"/>
      <c r="L46" s="4"/>
      <c r="M46" s="4"/>
    </row>
    <row r="47" spans="1:13" ht="43.5">
      <c r="A47" s="2"/>
      <c r="B47" s="2"/>
      <c r="C47" s="2"/>
      <c r="D47" s="2" t="s">
        <v>19</v>
      </c>
      <c r="E47" s="2"/>
      <c r="F47" s="3" t="s">
        <v>20</v>
      </c>
      <c r="G47" s="3"/>
      <c r="H47" s="3"/>
      <c r="I47" s="4" t="s">
        <v>74</v>
      </c>
      <c r="J47" s="4"/>
      <c r="K47" s="4"/>
      <c r="L47" s="4"/>
      <c r="M47" s="4"/>
    </row>
    <row r="48" spans="1:13" ht="43.5">
      <c r="A48" s="2"/>
      <c r="B48" s="2"/>
      <c r="C48" s="2"/>
      <c r="D48" s="2" t="s">
        <v>75</v>
      </c>
      <c r="E48" s="2"/>
      <c r="F48" s="3" t="s">
        <v>76</v>
      </c>
      <c r="G48" s="3"/>
      <c r="H48" s="3"/>
      <c r="I48" s="4" t="s">
        <v>77</v>
      </c>
      <c r="J48" s="4"/>
      <c r="K48" s="4"/>
      <c r="L48" s="4"/>
      <c r="M48" s="4"/>
    </row>
    <row r="49" spans="1:13" ht="14.25">
      <c r="A49" s="2" t="s">
        <v>78</v>
      </c>
      <c r="B49" s="2"/>
      <c r="C49" s="2"/>
      <c r="D49" s="2"/>
      <c r="E49" s="2"/>
      <c r="F49" s="3" t="s">
        <v>79</v>
      </c>
      <c r="G49" s="3"/>
      <c r="H49" s="3"/>
      <c r="I49" s="4" t="s">
        <v>80</v>
      </c>
      <c r="J49" s="4"/>
      <c r="K49" s="4"/>
      <c r="L49" s="4"/>
      <c r="M49" s="4"/>
    </row>
    <row r="50" spans="1:13" ht="42" customHeight="1">
      <c r="A50" s="2"/>
      <c r="B50" s="2"/>
      <c r="C50" s="2"/>
      <c r="D50" s="2"/>
      <c r="E50" s="2"/>
      <c r="F50" s="5" t="s">
        <v>15</v>
      </c>
      <c r="G50" s="5"/>
      <c r="H50" s="5"/>
      <c r="I50" s="4" t="s">
        <v>16</v>
      </c>
      <c r="J50" s="4"/>
      <c r="K50" s="4"/>
      <c r="L50" s="4"/>
      <c r="M50" s="4"/>
    </row>
    <row r="51" spans="1:13" ht="14.25">
      <c r="A51" s="2"/>
      <c r="B51" s="2"/>
      <c r="C51" s="2" t="s">
        <v>81</v>
      </c>
      <c r="D51" s="2"/>
      <c r="E51" s="2"/>
      <c r="F51" s="3" t="s">
        <v>82</v>
      </c>
      <c r="G51" s="3"/>
      <c r="H51" s="3"/>
      <c r="I51" s="4" t="s">
        <v>83</v>
      </c>
      <c r="J51" s="4"/>
      <c r="K51" s="4"/>
      <c r="L51" s="4"/>
      <c r="M51" s="4"/>
    </row>
    <row r="52" spans="1:13" ht="42.75" customHeight="1">
      <c r="A52" s="2"/>
      <c r="B52" s="2"/>
      <c r="C52" s="2"/>
      <c r="D52" s="2"/>
      <c r="E52" s="2"/>
      <c r="F52" s="5" t="s">
        <v>15</v>
      </c>
      <c r="G52" s="5"/>
      <c r="H52" s="5"/>
      <c r="I52" s="4" t="s">
        <v>16</v>
      </c>
      <c r="J52" s="4"/>
      <c r="K52" s="4"/>
      <c r="L52" s="4"/>
      <c r="M52" s="4"/>
    </row>
    <row r="53" spans="1:13" ht="43.5">
      <c r="A53" s="2"/>
      <c r="B53" s="2"/>
      <c r="C53" s="2"/>
      <c r="D53" s="2" t="s">
        <v>19</v>
      </c>
      <c r="E53" s="2"/>
      <c r="F53" s="3" t="s">
        <v>20</v>
      </c>
      <c r="G53" s="3"/>
      <c r="H53" s="3"/>
      <c r="I53" s="4" t="s">
        <v>83</v>
      </c>
      <c r="J53" s="4"/>
      <c r="K53" s="4"/>
      <c r="L53" s="4"/>
      <c r="M53" s="4"/>
    </row>
    <row r="54" spans="1:13" ht="14.25">
      <c r="A54" s="2"/>
      <c r="B54" s="2"/>
      <c r="C54" s="2" t="s">
        <v>84</v>
      </c>
      <c r="D54" s="2"/>
      <c r="E54" s="2"/>
      <c r="F54" s="3" t="s">
        <v>85</v>
      </c>
      <c r="G54" s="3"/>
      <c r="H54" s="3"/>
      <c r="I54" s="4" t="s">
        <v>86</v>
      </c>
      <c r="J54" s="4"/>
      <c r="K54" s="4"/>
      <c r="L54" s="4"/>
      <c r="M54" s="4"/>
    </row>
    <row r="55" ht="22.5"/>
    <row r="56" spans="10:12" ht="14.25">
      <c r="J56" s="4" t="s">
        <v>87</v>
      </c>
      <c r="K56" s="4"/>
      <c r="L56" s="4"/>
    </row>
    <row r="57" ht="33.75"/>
    <row r="58" ht="27.75"/>
    <row r="59" spans="1:13" ht="42" customHeight="1">
      <c r="A59" s="2"/>
      <c r="B59" s="2"/>
      <c r="C59" s="2"/>
      <c r="D59" s="2"/>
      <c r="E59" s="2"/>
      <c r="F59" s="5" t="s">
        <v>15</v>
      </c>
      <c r="G59" s="5"/>
      <c r="H59" s="5"/>
      <c r="I59" s="4" t="s">
        <v>16</v>
      </c>
      <c r="J59" s="4"/>
      <c r="K59" s="4"/>
      <c r="L59" s="4"/>
      <c r="M59" s="4"/>
    </row>
    <row r="60" spans="1:13" ht="15">
      <c r="A60" s="2"/>
      <c r="B60" s="2"/>
      <c r="C60" s="2"/>
      <c r="D60" s="2" t="s">
        <v>36</v>
      </c>
      <c r="E60" s="2"/>
      <c r="F60" s="3" t="s">
        <v>37</v>
      </c>
      <c r="G60" s="3"/>
      <c r="H60" s="3"/>
      <c r="I60" s="4" t="s">
        <v>73</v>
      </c>
      <c r="J60" s="4"/>
      <c r="K60" s="4"/>
      <c r="L60" s="4"/>
      <c r="M60" s="4"/>
    </row>
    <row r="61" spans="1:13" ht="43.5">
      <c r="A61" s="2"/>
      <c r="B61" s="2"/>
      <c r="C61" s="2"/>
      <c r="D61" s="2" t="s">
        <v>19</v>
      </c>
      <c r="E61" s="2"/>
      <c r="F61" s="3" t="s">
        <v>20</v>
      </c>
      <c r="G61" s="3"/>
      <c r="H61" s="3"/>
      <c r="I61" s="4" t="s">
        <v>88</v>
      </c>
      <c r="J61" s="4"/>
      <c r="K61" s="4"/>
      <c r="L61" s="4"/>
      <c r="M61" s="4"/>
    </row>
    <row r="62" spans="1:13" ht="14.25">
      <c r="A62" s="2"/>
      <c r="B62" s="2"/>
      <c r="C62" s="2" t="s">
        <v>89</v>
      </c>
      <c r="D62" s="2"/>
      <c r="E62" s="2"/>
      <c r="F62" s="3" t="s">
        <v>90</v>
      </c>
      <c r="G62" s="3"/>
      <c r="H62" s="3"/>
      <c r="I62" s="4" t="s">
        <v>91</v>
      </c>
      <c r="J62" s="4"/>
      <c r="K62" s="4"/>
      <c r="L62" s="4"/>
      <c r="M62" s="4"/>
    </row>
    <row r="63" spans="1:13" ht="42.75" customHeight="1">
      <c r="A63" s="2"/>
      <c r="B63" s="2"/>
      <c r="C63" s="2"/>
      <c r="D63" s="2"/>
      <c r="E63" s="2"/>
      <c r="F63" s="5" t="s">
        <v>15</v>
      </c>
      <c r="G63" s="5"/>
      <c r="H63" s="5"/>
      <c r="I63" s="4" t="s">
        <v>16</v>
      </c>
      <c r="J63" s="4"/>
      <c r="K63" s="4"/>
      <c r="L63" s="4"/>
      <c r="M63" s="4"/>
    </row>
    <row r="64" spans="1:13" ht="15">
      <c r="A64" s="2"/>
      <c r="B64" s="2"/>
      <c r="C64" s="2"/>
      <c r="D64" s="2" t="s">
        <v>33</v>
      </c>
      <c r="E64" s="2"/>
      <c r="F64" s="3" t="s">
        <v>34</v>
      </c>
      <c r="G64" s="3"/>
      <c r="H64" s="3"/>
      <c r="I64" s="4" t="s">
        <v>92</v>
      </c>
      <c r="J64" s="4"/>
      <c r="K64" s="4"/>
      <c r="L64" s="4"/>
      <c r="M64" s="4"/>
    </row>
    <row r="65" spans="1:13" ht="15">
      <c r="A65" s="2"/>
      <c r="B65" s="2"/>
      <c r="C65" s="2"/>
      <c r="D65" s="2" t="s">
        <v>39</v>
      </c>
      <c r="E65" s="2"/>
      <c r="F65" s="3" t="s">
        <v>40</v>
      </c>
      <c r="G65" s="3"/>
      <c r="H65" s="3"/>
      <c r="I65" s="4" t="s">
        <v>93</v>
      </c>
      <c r="J65" s="4"/>
      <c r="K65" s="4"/>
      <c r="L65" s="4"/>
      <c r="M65" s="4"/>
    </row>
    <row r="66" spans="1:13" ht="14.25">
      <c r="A66" s="2" t="s">
        <v>94</v>
      </c>
      <c r="B66" s="2"/>
      <c r="C66" s="2"/>
      <c r="D66" s="2"/>
      <c r="E66" s="2"/>
      <c r="F66" s="3" t="s">
        <v>95</v>
      </c>
      <c r="G66" s="3"/>
      <c r="H66" s="3"/>
      <c r="I66" s="4" t="s">
        <v>96</v>
      </c>
      <c r="J66" s="4"/>
      <c r="K66" s="4"/>
      <c r="L66" s="4"/>
      <c r="M66" s="4"/>
    </row>
    <row r="67" spans="1:13" ht="42" customHeight="1">
      <c r="A67" s="2"/>
      <c r="B67" s="2"/>
      <c r="C67" s="2"/>
      <c r="D67" s="2"/>
      <c r="E67" s="2"/>
      <c r="F67" s="5" t="s">
        <v>15</v>
      </c>
      <c r="G67" s="5"/>
      <c r="H67" s="5"/>
      <c r="I67" s="4" t="s">
        <v>16</v>
      </c>
      <c r="J67" s="4"/>
      <c r="K67" s="4"/>
      <c r="L67" s="4"/>
      <c r="M67" s="4"/>
    </row>
    <row r="68" spans="1:13" ht="14.25">
      <c r="A68" s="2"/>
      <c r="B68" s="2"/>
      <c r="C68" s="2" t="s">
        <v>97</v>
      </c>
      <c r="D68" s="2"/>
      <c r="E68" s="2"/>
      <c r="F68" s="3" t="s">
        <v>98</v>
      </c>
      <c r="G68" s="3"/>
      <c r="H68" s="3"/>
      <c r="I68" s="4" t="s">
        <v>99</v>
      </c>
      <c r="J68" s="4"/>
      <c r="K68" s="4"/>
      <c r="L68" s="4"/>
      <c r="M68" s="4"/>
    </row>
    <row r="69" spans="1:13" ht="42" customHeight="1">
      <c r="A69" s="2"/>
      <c r="B69" s="2"/>
      <c r="C69" s="2"/>
      <c r="D69" s="2"/>
      <c r="E69" s="2"/>
      <c r="F69" s="5" t="s">
        <v>15</v>
      </c>
      <c r="G69" s="5"/>
      <c r="H69" s="5"/>
      <c r="I69" s="4" t="s">
        <v>16</v>
      </c>
      <c r="J69" s="4"/>
      <c r="K69" s="4"/>
      <c r="L69" s="4"/>
      <c r="M69" s="4"/>
    </row>
    <row r="70" spans="1:13" ht="43.5">
      <c r="A70" s="2"/>
      <c r="B70" s="2"/>
      <c r="C70" s="2"/>
      <c r="D70" s="2" t="s">
        <v>19</v>
      </c>
      <c r="E70" s="2"/>
      <c r="F70" s="3" t="s">
        <v>20</v>
      </c>
      <c r="G70" s="3"/>
      <c r="H70" s="3"/>
      <c r="I70" s="4" t="s">
        <v>99</v>
      </c>
      <c r="J70" s="4"/>
      <c r="K70" s="4"/>
      <c r="L70" s="4"/>
      <c r="M70" s="4"/>
    </row>
    <row r="71" spans="1:13" ht="14.25">
      <c r="A71" s="2"/>
      <c r="B71" s="2"/>
      <c r="C71" s="2" t="s">
        <v>100</v>
      </c>
      <c r="D71" s="2"/>
      <c r="E71" s="2"/>
      <c r="F71" s="3" t="s">
        <v>101</v>
      </c>
      <c r="G71" s="3"/>
      <c r="H71" s="3"/>
      <c r="I71" s="4" t="s">
        <v>102</v>
      </c>
      <c r="J71" s="4"/>
      <c r="K71" s="4"/>
      <c r="L71" s="4"/>
      <c r="M71" s="4"/>
    </row>
    <row r="72" spans="1:13" ht="42" customHeight="1">
      <c r="A72" s="2"/>
      <c r="B72" s="2"/>
      <c r="C72" s="2"/>
      <c r="D72" s="2"/>
      <c r="E72" s="2"/>
      <c r="F72" s="5" t="s">
        <v>15</v>
      </c>
      <c r="G72" s="5"/>
      <c r="H72" s="5"/>
      <c r="I72" s="4" t="s">
        <v>16</v>
      </c>
      <c r="J72" s="4"/>
      <c r="K72" s="4"/>
      <c r="L72" s="4"/>
      <c r="M72" s="4"/>
    </row>
    <row r="73" spans="1:13" ht="43.5">
      <c r="A73" s="2"/>
      <c r="B73" s="2"/>
      <c r="C73" s="2"/>
      <c r="D73" s="2" t="s">
        <v>66</v>
      </c>
      <c r="E73" s="2"/>
      <c r="F73" s="3" t="s">
        <v>67</v>
      </c>
      <c r="G73" s="3"/>
      <c r="H73" s="3"/>
      <c r="I73" s="4" t="s">
        <v>73</v>
      </c>
      <c r="J73" s="4"/>
      <c r="K73" s="4"/>
      <c r="L73" s="4"/>
      <c r="M73" s="4"/>
    </row>
    <row r="74" spans="1:13" ht="15">
      <c r="A74" s="2"/>
      <c r="B74" s="2"/>
      <c r="C74" s="2"/>
      <c r="D74" s="2" t="s">
        <v>36</v>
      </c>
      <c r="E74" s="2"/>
      <c r="F74" s="3" t="s">
        <v>37</v>
      </c>
      <c r="G74" s="3"/>
      <c r="H74" s="3"/>
      <c r="I74" s="4" t="s">
        <v>103</v>
      </c>
      <c r="J74" s="4"/>
      <c r="K74" s="4"/>
      <c r="L74" s="4"/>
      <c r="M74" s="4"/>
    </row>
    <row r="75" spans="1:13" ht="15">
      <c r="A75" s="2"/>
      <c r="B75" s="2"/>
      <c r="C75" s="2"/>
      <c r="D75" s="2" t="s">
        <v>39</v>
      </c>
      <c r="E75" s="2"/>
      <c r="F75" s="3" t="s">
        <v>40</v>
      </c>
      <c r="G75" s="3"/>
      <c r="H75" s="3"/>
      <c r="I75" s="4" t="s">
        <v>104</v>
      </c>
      <c r="J75" s="4"/>
      <c r="K75" s="4"/>
      <c r="L75" s="4"/>
      <c r="M75" s="4"/>
    </row>
    <row r="76" spans="1:13" ht="14.25">
      <c r="A76" s="2"/>
      <c r="B76" s="2"/>
      <c r="C76" s="2" t="s">
        <v>105</v>
      </c>
      <c r="D76" s="2"/>
      <c r="E76" s="2"/>
      <c r="F76" s="3" t="s">
        <v>106</v>
      </c>
      <c r="G76" s="3"/>
      <c r="H76" s="3"/>
      <c r="I76" s="4" t="s">
        <v>107</v>
      </c>
      <c r="J76" s="4"/>
      <c r="K76" s="4"/>
      <c r="L76" s="4"/>
      <c r="M76" s="4"/>
    </row>
    <row r="77" spans="1:13" ht="42" customHeight="1">
      <c r="A77" s="2"/>
      <c r="B77" s="2"/>
      <c r="C77" s="2"/>
      <c r="D77" s="2"/>
      <c r="E77" s="2"/>
      <c r="F77" s="5" t="s">
        <v>15</v>
      </c>
      <c r="G77" s="5"/>
      <c r="H77" s="5"/>
      <c r="I77" s="4" t="s">
        <v>16</v>
      </c>
      <c r="J77" s="4"/>
      <c r="K77" s="4"/>
      <c r="L77" s="4"/>
      <c r="M77" s="4"/>
    </row>
    <row r="78" spans="1:13" ht="43.5">
      <c r="A78" s="2"/>
      <c r="B78" s="2"/>
      <c r="C78" s="2"/>
      <c r="D78" s="2" t="s">
        <v>19</v>
      </c>
      <c r="E78" s="2"/>
      <c r="F78" s="3" t="s">
        <v>20</v>
      </c>
      <c r="G78" s="3"/>
      <c r="H78" s="3"/>
      <c r="I78" s="4" t="s">
        <v>108</v>
      </c>
      <c r="J78" s="4"/>
      <c r="K78" s="4"/>
      <c r="L78" s="4"/>
      <c r="M78" s="4"/>
    </row>
    <row r="79" spans="1:13" ht="43.5">
      <c r="A79" s="2"/>
      <c r="B79" s="2"/>
      <c r="C79" s="2"/>
      <c r="D79" s="2" t="s">
        <v>109</v>
      </c>
      <c r="E79" s="2"/>
      <c r="F79" s="3" t="s">
        <v>110</v>
      </c>
      <c r="G79" s="3"/>
      <c r="H79" s="3"/>
      <c r="I79" s="4" t="s">
        <v>111</v>
      </c>
      <c r="J79" s="4"/>
      <c r="K79" s="4"/>
      <c r="L79" s="4"/>
      <c r="M79" s="4"/>
    </row>
    <row r="80" spans="1:13" ht="14.25">
      <c r="A80" s="2" t="s">
        <v>112</v>
      </c>
      <c r="B80" s="2"/>
      <c r="C80" s="2"/>
      <c r="D80" s="2"/>
      <c r="E80" s="2"/>
      <c r="F80" s="3" t="s">
        <v>113</v>
      </c>
      <c r="G80" s="3"/>
      <c r="H80" s="3"/>
      <c r="I80" s="4" t="s">
        <v>114</v>
      </c>
      <c r="J80" s="4"/>
      <c r="K80" s="4"/>
      <c r="L80" s="4"/>
      <c r="M80" s="4"/>
    </row>
    <row r="81" spans="1:13" ht="42" customHeight="1">
      <c r="A81" s="2"/>
      <c r="B81" s="2"/>
      <c r="C81" s="2"/>
      <c r="D81" s="2"/>
      <c r="E81" s="2"/>
      <c r="F81" s="5" t="s">
        <v>15</v>
      </c>
      <c r="G81" s="5"/>
      <c r="H81" s="5"/>
      <c r="I81" s="4" t="s">
        <v>16</v>
      </c>
      <c r="J81" s="4"/>
      <c r="K81" s="4"/>
      <c r="L81" s="4"/>
      <c r="M81" s="4"/>
    </row>
    <row r="82" spans="1:13" ht="14.25">
      <c r="A82" s="2"/>
      <c r="B82" s="2"/>
      <c r="C82" s="2" t="s">
        <v>115</v>
      </c>
      <c r="D82" s="2"/>
      <c r="E82" s="2"/>
      <c r="F82" s="3" t="s">
        <v>116</v>
      </c>
      <c r="G82" s="3"/>
      <c r="H82" s="3"/>
      <c r="I82" s="4" t="s">
        <v>114</v>
      </c>
      <c r="J82" s="4"/>
      <c r="K82" s="4"/>
      <c r="L82" s="4"/>
      <c r="M82" s="4"/>
    </row>
    <row r="83" spans="1:13" ht="42.75" customHeight="1">
      <c r="A83" s="2"/>
      <c r="B83" s="2"/>
      <c r="C83" s="2"/>
      <c r="D83" s="2"/>
      <c r="E83" s="2"/>
      <c r="F83" s="5" t="s">
        <v>15</v>
      </c>
      <c r="G83" s="5"/>
      <c r="H83" s="5"/>
      <c r="I83" s="4" t="s">
        <v>16</v>
      </c>
      <c r="J83" s="4"/>
      <c r="K83" s="4"/>
      <c r="L83" s="4"/>
      <c r="M83" s="4"/>
    </row>
    <row r="84" ht="30"/>
    <row r="85" spans="10:12" ht="14.25">
      <c r="J85" s="4" t="s">
        <v>117</v>
      </c>
      <c r="K85" s="4"/>
      <c r="L85" s="4"/>
    </row>
    <row r="86" ht="33.75"/>
    <row r="87" ht="27.75"/>
    <row r="88" spans="1:13" ht="43.5">
      <c r="A88" s="2"/>
      <c r="B88" s="2"/>
      <c r="C88" s="2"/>
      <c r="D88" s="2" t="s">
        <v>19</v>
      </c>
      <c r="E88" s="2"/>
      <c r="F88" s="3" t="s">
        <v>20</v>
      </c>
      <c r="G88" s="3"/>
      <c r="H88" s="3"/>
      <c r="I88" s="4" t="s">
        <v>114</v>
      </c>
      <c r="J88" s="4"/>
      <c r="K88" s="4"/>
      <c r="L88" s="4"/>
      <c r="M88" s="4"/>
    </row>
    <row r="89" spans="1:13" ht="19.5">
      <c r="A89" s="2" t="s">
        <v>118</v>
      </c>
      <c r="B89" s="2"/>
      <c r="C89" s="2"/>
      <c r="D89" s="2"/>
      <c r="E89" s="2"/>
      <c r="F89" s="3" t="s">
        <v>119</v>
      </c>
      <c r="G89" s="3"/>
      <c r="H89" s="3"/>
      <c r="I89" s="4" t="s">
        <v>120</v>
      </c>
      <c r="J89" s="4"/>
      <c r="K89" s="4"/>
      <c r="L89" s="4"/>
      <c r="M89" s="4"/>
    </row>
    <row r="90" spans="1:13" ht="42" customHeight="1">
      <c r="A90" s="2"/>
      <c r="B90" s="2"/>
      <c r="C90" s="2"/>
      <c r="D90" s="2"/>
      <c r="E90" s="2"/>
      <c r="F90" s="5" t="s">
        <v>15</v>
      </c>
      <c r="G90" s="5"/>
      <c r="H90" s="5"/>
      <c r="I90" s="4" t="s">
        <v>16</v>
      </c>
      <c r="J90" s="4"/>
      <c r="K90" s="4"/>
      <c r="L90" s="4"/>
      <c r="M90" s="4"/>
    </row>
    <row r="91" spans="1:13" ht="19.5">
      <c r="A91" s="2"/>
      <c r="B91" s="2"/>
      <c r="C91" s="2" t="s">
        <v>121</v>
      </c>
      <c r="D91" s="2"/>
      <c r="E91" s="2"/>
      <c r="F91" s="3" t="s">
        <v>122</v>
      </c>
      <c r="G91" s="3"/>
      <c r="H91" s="3"/>
      <c r="I91" s="4" t="s">
        <v>120</v>
      </c>
      <c r="J91" s="4"/>
      <c r="K91" s="4"/>
      <c r="L91" s="4"/>
      <c r="M91" s="4"/>
    </row>
    <row r="92" spans="1:13" ht="42" customHeight="1">
      <c r="A92" s="2"/>
      <c r="B92" s="2"/>
      <c r="C92" s="2"/>
      <c r="D92" s="2"/>
      <c r="E92" s="2"/>
      <c r="F92" s="5" t="s">
        <v>15</v>
      </c>
      <c r="G92" s="5"/>
      <c r="H92" s="5"/>
      <c r="I92" s="4" t="s">
        <v>16</v>
      </c>
      <c r="J92" s="4"/>
      <c r="K92" s="4"/>
      <c r="L92" s="4"/>
      <c r="M92" s="4"/>
    </row>
    <row r="93" spans="1:13" ht="15">
      <c r="A93" s="2"/>
      <c r="B93" s="2"/>
      <c r="C93" s="2"/>
      <c r="D93" s="2" t="s">
        <v>36</v>
      </c>
      <c r="E93" s="2"/>
      <c r="F93" s="3" t="s">
        <v>37</v>
      </c>
      <c r="G93" s="3"/>
      <c r="H93" s="3"/>
      <c r="I93" s="4" t="s">
        <v>73</v>
      </c>
      <c r="J93" s="4"/>
      <c r="K93" s="4"/>
      <c r="L93" s="4"/>
      <c r="M93" s="4"/>
    </row>
    <row r="94" spans="1:13" ht="43.5">
      <c r="A94" s="2"/>
      <c r="B94" s="2"/>
      <c r="C94" s="2"/>
      <c r="D94" s="2" t="s">
        <v>19</v>
      </c>
      <c r="E94" s="2"/>
      <c r="F94" s="3" t="s">
        <v>20</v>
      </c>
      <c r="G94" s="3"/>
      <c r="H94" s="3"/>
      <c r="I94" s="4" t="s">
        <v>123</v>
      </c>
      <c r="J94" s="4"/>
      <c r="K94" s="4"/>
      <c r="L94" s="4"/>
      <c r="M94" s="4"/>
    </row>
    <row r="95" spans="1:13" ht="14.25">
      <c r="A95" s="2" t="s">
        <v>124</v>
      </c>
      <c r="B95" s="2"/>
      <c r="C95" s="2"/>
      <c r="D95" s="2"/>
      <c r="E95" s="2"/>
      <c r="F95" s="3" t="s">
        <v>125</v>
      </c>
      <c r="G95" s="3"/>
      <c r="H95" s="3"/>
      <c r="I95" s="4" t="s">
        <v>126</v>
      </c>
      <c r="J95" s="4"/>
      <c r="K95" s="4"/>
      <c r="L95" s="4"/>
      <c r="M95" s="4"/>
    </row>
    <row r="96" spans="1:13" ht="42.75" customHeight="1">
      <c r="A96" s="2"/>
      <c r="B96" s="2"/>
      <c r="C96" s="2"/>
      <c r="D96" s="2"/>
      <c r="E96" s="2"/>
      <c r="F96" s="5" t="s">
        <v>15</v>
      </c>
      <c r="G96" s="5"/>
      <c r="H96" s="5"/>
      <c r="I96" s="4" t="s">
        <v>16</v>
      </c>
      <c r="J96" s="4"/>
      <c r="K96" s="4"/>
      <c r="L96" s="4"/>
      <c r="M96" s="4"/>
    </row>
    <row r="97" spans="1:13" ht="14.25">
      <c r="A97" s="2"/>
      <c r="B97" s="2"/>
      <c r="C97" s="2" t="s">
        <v>127</v>
      </c>
      <c r="D97" s="2"/>
      <c r="E97" s="2"/>
      <c r="F97" s="3" t="s">
        <v>128</v>
      </c>
      <c r="G97" s="3"/>
      <c r="H97" s="3"/>
      <c r="I97" s="4" t="s">
        <v>126</v>
      </c>
      <c r="J97" s="4"/>
      <c r="K97" s="4"/>
      <c r="L97" s="4"/>
      <c r="M97" s="4"/>
    </row>
    <row r="98" spans="1:13" ht="42" customHeight="1">
      <c r="A98" s="2"/>
      <c r="B98" s="2"/>
      <c r="C98" s="2"/>
      <c r="D98" s="2"/>
      <c r="E98" s="2"/>
      <c r="F98" s="5" t="s">
        <v>15</v>
      </c>
      <c r="G98" s="5"/>
      <c r="H98" s="5"/>
      <c r="I98" s="4" t="s">
        <v>16</v>
      </c>
      <c r="J98" s="4"/>
      <c r="K98" s="4"/>
      <c r="L98" s="4"/>
      <c r="M98" s="4"/>
    </row>
    <row r="99" spans="1:13" ht="43.5">
      <c r="A99" s="2"/>
      <c r="B99" s="2"/>
      <c r="C99" s="2"/>
      <c r="D99" s="2" t="s">
        <v>19</v>
      </c>
      <c r="E99" s="2"/>
      <c r="F99" s="3" t="s">
        <v>20</v>
      </c>
      <c r="G99" s="3"/>
      <c r="H99" s="3"/>
      <c r="I99" s="4" t="s">
        <v>126</v>
      </c>
      <c r="J99" s="4"/>
      <c r="K99" s="4"/>
      <c r="L99" s="4"/>
      <c r="M99" s="4"/>
    </row>
    <row r="100" spans="1:13" ht="37.5">
      <c r="A100" s="2" t="s">
        <v>129</v>
      </c>
      <c r="B100" s="2"/>
      <c r="C100" s="2"/>
      <c r="D100" s="2"/>
      <c r="E100" s="2"/>
      <c r="F100" s="3" t="s">
        <v>130</v>
      </c>
      <c r="G100" s="3"/>
      <c r="H100" s="3"/>
      <c r="I100" s="4" t="s">
        <v>131</v>
      </c>
      <c r="J100" s="4"/>
      <c r="K100" s="4"/>
      <c r="L100" s="4"/>
      <c r="M100" s="4"/>
    </row>
    <row r="101" spans="1:13" ht="42.75" customHeight="1">
      <c r="A101" s="2"/>
      <c r="B101" s="2"/>
      <c r="C101" s="2"/>
      <c r="D101" s="2"/>
      <c r="E101" s="2"/>
      <c r="F101" s="5" t="s">
        <v>15</v>
      </c>
      <c r="G101" s="5"/>
      <c r="H101" s="5"/>
      <c r="I101" s="4" t="s">
        <v>16</v>
      </c>
      <c r="J101" s="4"/>
      <c r="K101" s="4"/>
      <c r="L101" s="4"/>
      <c r="M101" s="4"/>
    </row>
    <row r="102" spans="1:13" ht="28.5">
      <c r="A102" s="2"/>
      <c r="B102" s="2"/>
      <c r="C102" s="2" t="s">
        <v>132</v>
      </c>
      <c r="D102" s="2"/>
      <c r="E102" s="2"/>
      <c r="F102" s="3" t="s">
        <v>133</v>
      </c>
      <c r="G102" s="3"/>
      <c r="H102" s="3"/>
      <c r="I102" s="4" t="s">
        <v>134</v>
      </c>
      <c r="J102" s="4"/>
      <c r="K102" s="4"/>
      <c r="L102" s="4"/>
      <c r="M102" s="4"/>
    </row>
    <row r="103" spans="1:13" ht="42" customHeight="1">
      <c r="A103" s="2"/>
      <c r="B103" s="2"/>
      <c r="C103" s="2"/>
      <c r="D103" s="2"/>
      <c r="E103" s="2"/>
      <c r="F103" s="5" t="s">
        <v>15</v>
      </c>
      <c r="G103" s="5"/>
      <c r="H103" s="5"/>
      <c r="I103" s="4" t="s">
        <v>16</v>
      </c>
      <c r="J103" s="4"/>
      <c r="K103" s="4"/>
      <c r="L103" s="4"/>
      <c r="M103" s="4"/>
    </row>
    <row r="104" spans="1:13" ht="15">
      <c r="A104" s="2"/>
      <c r="B104" s="2"/>
      <c r="C104" s="2"/>
      <c r="D104" s="2" t="s">
        <v>135</v>
      </c>
      <c r="E104" s="2"/>
      <c r="F104" s="3" t="s">
        <v>136</v>
      </c>
      <c r="G104" s="3"/>
      <c r="H104" s="3"/>
      <c r="I104" s="4" t="s">
        <v>137</v>
      </c>
      <c r="J104" s="4"/>
      <c r="K104" s="4"/>
      <c r="L104" s="4"/>
      <c r="M104" s="4"/>
    </row>
    <row r="105" spans="1:13" ht="33.75">
      <c r="A105" s="2"/>
      <c r="B105" s="2"/>
      <c r="C105" s="2"/>
      <c r="D105" s="2" t="s">
        <v>138</v>
      </c>
      <c r="E105" s="2"/>
      <c r="F105" s="3" t="s">
        <v>139</v>
      </c>
      <c r="G105" s="3"/>
      <c r="H105" s="3"/>
      <c r="I105" s="4" t="s">
        <v>140</v>
      </c>
      <c r="J105" s="4"/>
      <c r="K105" s="4"/>
      <c r="L105" s="4"/>
      <c r="M105" s="4"/>
    </row>
    <row r="106" spans="1:13" ht="15">
      <c r="A106" s="2"/>
      <c r="B106" s="2"/>
      <c r="C106" s="2"/>
      <c r="D106" s="2" t="s">
        <v>141</v>
      </c>
      <c r="E106" s="2"/>
      <c r="F106" s="3" t="s">
        <v>142</v>
      </c>
      <c r="G106" s="3"/>
      <c r="H106" s="3"/>
      <c r="I106" s="4" t="s">
        <v>46</v>
      </c>
      <c r="J106" s="4"/>
      <c r="K106" s="4"/>
      <c r="L106" s="4"/>
      <c r="M106" s="4"/>
    </row>
    <row r="107" spans="1:13" ht="24.75">
      <c r="A107" s="2"/>
      <c r="B107" s="2"/>
      <c r="C107" s="2"/>
      <c r="D107" s="2" t="s">
        <v>143</v>
      </c>
      <c r="E107" s="2"/>
      <c r="F107" s="3" t="s">
        <v>144</v>
      </c>
      <c r="G107" s="3"/>
      <c r="H107" s="3"/>
      <c r="I107" s="4" t="s">
        <v>145</v>
      </c>
      <c r="J107" s="4"/>
      <c r="K107" s="4"/>
      <c r="L107" s="4"/>
      <c r="M107" s="4"/>
    </row>
    <row r="108" spans="1:13" ht="15">
      <c r="A108" s="2"/>
      <c r="B108" s="2"/>
      <c r="C108" s="2"/>
      <c r="D108" s="2" t="s">
        <v>146</v>
      </c>
      <c r="E108" s="2"/>
      <c r="F108" s="3" t="s">
        <v>147</v>
      </c>
      <c r="G108" s="3"/>
      <c r="H108" s="3"/>
      <c r="I108" s="4" t="s">
        <v>148</v>
      </c>
      <c r="J108" s="4"/>
      <c r="K108" s="4"/>
      <c r="L108" s="4"/>
      <c r="M108" s="4"/>
    </row>
    <row r="109" spans="1:13" ht="15">
      <c r="A109" s="2"/>
      <c r="B109" s="2"/>
      <c r="C109" s="2"/>
      <c r="D109" s="2" t="s">
        <v>33</v>
      </c>
      <c r="E109" s="2"/>
      <c r="F109" s="3" t="s">
        <v>34</v>
      </c>
      <c r="G109" s="3"/>
      <c r="H109" s="3"/>
      <c r="I109" s="4" t="s">
        <v>149</v>
      </c>
      <c r="J109" s="4"/>
      <c r="K109" s="4"/>
      <c r="L109" s="4"/>
      <c r="M109" s="4"/>
    </row>
    <row r="110" spans="1:13" ht="15">
      <c r="A110" s="2"/>
      <c r="B110" s="2"/>
      <c r="C110" s="2"/>
      <c r="D110" s="2" t="s">
        <v>36</v>
      </c>
      <c r="E110" s="2"/>
      <c r="F110" s="3" t="s">
        <v>37</v>
      </c>
      <c r="G110" s="3"/>
      <c r="H110" s="3"/>
      <c r="I110" s="4" t="s">
        <v>73</v>
      </c>
      <c r="J110" s="4"/>
      <c r="K110" s="4"/>
      <c r="L110" s="4"/>
      <c r="M110" s="4"/>
    </row>
    <row r="111" spans="1:13" ht="19.5">
      <c r="A111" s="2"/>
      <c r="B111" s="2"/>
      <c r="C111" s="2" t="s">
        <v>150</v>
      </c>
      <c r="D111" s="2"/>
      <c r="E111" s="2"/>
      <c r="F111" s="3" t="s">
        <v>151</v>
      </c>
      <c r="G111" s="3"/>
      <c r="H111" s="3"/>
      <c r="I111" s="4" t="s">
        <v>152</v>
      </c>
      <c r="J111" s="4"/>
      <c r="K111" s="4"/>
      <c r="L111" s="4"/>
      <c r="M111" s="4"/>
    </row>
    <row r="112" spans="1:13" ht="42" customHeight="1">
      <c r="A112" s="2"/>
      <c r="B112" s="2"/>
      <c r="C112" s="2"/>
      <c r="D112" s="2"/>
      <c r="E112" s="2"/>
      <c r="F112" s="5" t="s">
        <v>15</v>
      </c>
      <c r="G112" s="5"/>
      <c r="H112" s="5"/>
      <c r="I112" s="4" t="s">
        <v>16</v>
      </c>
      <c r="J112" s="4"/>
      <c r="K112" s="4"/>
      <c r="L112" s="4"/>
      <c r="M112" s="4"/>
    </row>
    <row r="113" spans="1:13" ht="24.75">
      <c r="A113" s="2"/>
      <c r="B113" s="2"/>
      <c r="C113" s="2"/>
      <c r="D113" s="2" t="s">
        <v>153</v>
      </c>
      <c r="E113" s="2"/>
      <c r="F113" s="3" t="s">
        <v>154</v>
      </c>
      <c r="G113" s="3"/>
      <c r="H113" s="3"/>
      <c r="I113" s="4" t="s">
        <v>155</v>
      </c>
      <c r="J113" s="4"/>
      <c r="K113" s="4"/>
      <c r="L113" s="4"/>
      <c r="M113" s="4"/>
    </row>
    <row r="114" ht="6"/>
    <row r="115" spans="10:12" ht="14.25">
      <c r="J115" s="4" t="s">
        <v>156</v>
      </c>
      <c r="K115" s="4"/>
      <c r="L115" s="4"/>
    </row>
    <row r="116" ht="33.75"/>
    <row r="117" ht="27.75"/>
    <row r="118" spans="1:13" ht="24.75">
      <c r="A118" s="2"/>
      <c r="B118" s="2"/>
      <c r="C118" s="2"/>
      <c r="D118" s="2" t="s">
        <v>157</v>
      </c>
      <c r="E118" s="2"/>
      <c r="F118" s="3" t="s">
        <v>158</v>
      </c>
      <c r="G118" s="3"/>
      <c r="H118" s="3"/>
      <c r="I118" s="4" t="s">
        <v>159</v>
      </c>
      <c r="J118" s="4"/>
      <c r="K118" s="4"/>
      <c r="L118" s="4"/>
      <c r="M118" s="4"/>
    </row>
    <row r="119" spans="1:13" ht="14.25">
      <c r="A119" s="2" t="s">
        <v>160</v>
      </c>
      <c r="B119" s="2"/>
      <c r="C119" s="2"/>
      <c r="D119" s="2"/>
      <c r="E119" s="2"/>
      <c r="F119" s="3" t="s">
        <v>161</v>
      </c>
      <c r="G119" s="3"/>
      <c r="H119" s="3"/>
      <c r="I119" s="4" t="s">
        <v>162</v>
      </c>
      <c r="J119" s="4"/>
      <c r="K119" s="4"/>
      <c r="L119" s="4"/>
      <c r="M119" s="4"/>
    </row>
    <row r="120" spans="1:13" ht="42" customHeight="1">
      <c r="A120" s="2"/>
      <c r="B120" s="2"/>
      <c r="C120" s="2"/>
      <c r="D120" s="2"/>
      <c r="E120" s="2"/>
      <c r="F120" s="5" t="s">
        <v>15</v>
      </c>
      <c r="G120" s="5"/>
      <c r="H120" s="5"/>
      <c r="I120" s="4" t="s">
        <v>16</v>
      </c>
      <c r="J120" s="4"/>
      <c r="K120" s="4"/>
      <c r="L120" s="4"/>
      <c r="M120" s="4"/>
    </row>
    <row r="121" spans="1:13" ht="19.5">
      <c r="A121" s="2"/>
      <c r="B121" s="2"/>
      <c r="C121" s="2" t="s">
        <v>163</v>
      </c>
      <c r="D121" s="2"/>
      <c r="E121" s="2"/>
      <c r="F121" s="3" t="s">
        <v>164</v>
      </c>
      <c r="G121" s="3"/>
      <c r="H121" s="3"/>
      <c r="I121" s="4" t="s">
        <v>165</v>
      </c>
      <c r="J121" s="4"/>
      <c r="K121" s="4"/>
      <c r="L121" s="4"/>
      <c r="M121" s="4"/>
    </row>
    <row r="122" spans="1:13" ht="42" customHeight="1">
      <c r="A122" s="2"/>
      <c r="B122" s="2"/>
      <c r="C122" s="2"/>
      <c r="D122" s="2"/>
      <c r="E122" s="2"/>
      <c r="F122" s="5" t="s">
        <v>15</v>
      </c>
      <c r="G122" s="5"/>
      <c r="H122" s="5"/>
      <c r="I122" s="4" t="s">
        <v>16</v>
      </c>
      <c r="J122" s="4"/>
      <c r="K122" s="4"/>
      <c r="L122" s="4"/>
      <c r="M122" s="4"/>
    </row>
    <row r="123" spans="1:13" ht="15">
      <c r="A123" s="2"/>
      <c r="B123" s="2"/>
      <c r="C123" s="2"/>
      <c r="D123" s="2" t="s">
        <v>166</v>
      </c>
      <c r="E123" s="2"/>
      <c r="F123" s="3" t="s">
        <v>167</v>
      </c>
      <c r="G123" s="3"/>
      <c r="H123" s="3"/>
      <c r="I123" s="4" t="s">
        <v>165</v>
      </c>
      <c r="J123" s="4"/>
      <c r="K123" s="4"/>
      <c r="L123" s="4"/>
      <c r="M123" s="4"/>
    </row>
    <row r="124" spans="1:13" ht="19.5">
      <c r="A124" s="2"/>
      <c r="B124" s="2"/>
      <c r="C124" s="2" t="s">
        <v>168</v>
      </c>
      <c r="D124" s="2"/>
      <c r="E124" s="2"/>
      <c r="F124" s="3" t="s">
        <v>169</v>
      </c>
      <c r="G124" s="3"/>
      <c r="H124" s="3"/>
      <c r="I124" s="4" t="s">
        <v>170</v>
      </c>
      <c r="J124" s="4"/>
      <c r="K124" s="4"/>
      <c r="L124" s="4"/>
      <c r="M124" s="4"/>
    </row>
    <row r="125" spans="1:13" ht="42" customHeight="1">
      <c r="A125" s="2"/>
      <c r="B125" s="2"/>
      <c r="C125" s="2"/>
      <c r="D125" s="2"/>
      <c r="E125" s="2"/>
      <c r="F125" s="5" t="s">
        <v>15</v>
      </c>
      <c r="G125" s="5"/>
      <c r="H125" s="5"/>
      <c r="I125" s="4" t="s">
        <v>16</v>
      </c>
      <c r="J125" s="4"/>
      <c r="K125" s="4"/>
      <c r="L125" s="4"/>
      <c r="M125" s="4"/>
    </row>
    <row r="126" spans="1:13" ht="15">
      <c r="A126" s="2"/>
      <c r="B126" s="2"/>
      <c r="C126" s="2"/>
      <c r="D126" s="2" t="s">
        <v>166</v>
      </c>
      <c r="E126" s="2"/>
      <c r="F126" s="3" t="s">
        <v>167</v>
      </c>
      <c r="G126" s="3"/>
      <c r="H126" s="3"/>
      <c r="I126" s="4" t="s">
        <v>170</v>
      </c>
      <c r="J126" s="4"/>
      <c r="K126" s="4"/>
      <c r="L126" s="4"/>
      <c r="M126" s="4"/>
    </row>
    <row r="127" spans="1:13" ht="19.5">
      <c r="A127" s="2"/>
      <c r="B127" s="2"/>
      <c r="C127" s="2" t="s">
        <v>171</v>
      </c>
      <c r="D127" s="2"/>
      <c r="E127" s="2"/>
      <c r="F127" s="3" t="s">
        <v>172</v>
      </c>
      <c r="G127" s="3"/>
      <c r="H127" s="3"/>
      <c r="I127" s="4" t="s">
        <v>173</v>
      </c>
      <c r="J127" s="4"/>
      <c r="K127" s="4"/>
      <c r="L127" s="4"/>
      <c r="M127" s="4"/>
    </row>
    <row r="128" spans="1:13" ht="42" customHeight="1">
      <c r="A128" s="2"/>
      <c r="B128" s="2"/>
      <c r="C128" s="2"/>
      <c r="D128" s="2"/>
      <c r="E128" s="2"/>
      <c r="F128" s="5" t="s">
        <v>15</v>
      </c>
      <c r="G128" s="5"/>
      <c r="H128" s="5"/>
      <c r="I128" s="4" t="s">
        <v>16</v>
      </c>
      <c r="J128" s="4"/>
      <c r="K128" s="4"/>
      <c r="L128" s="4"/>
      <c r="M128" s="4"/>
    </row>
    <row r="129" spans="1:13" ht="15">
      <c r="A129" s="2"/>
      <c r="B129" s="2"/>
      <c r="C129" s="2"/>
      <c r="D129" s="2" t="s">
        <v>166</v>
      </c>
      <c r="E129" s="2"/>
      <c r="F129" s="3" t="s">
        <v>167</v>
      </c>
      <c r="G129" s="3"/>
      <c r="H129" s="3"/>
      <c r="I129" s="4" t="s">
        <v>173</v>
      </c>
      <c r="J129" s="4"/>
      <c r="K129" s="4"/>
      <c r="L129" s="4"/>
      <c r="M129" s="4"/>
    </row>
    <row r="130" spans="1:13" ht="14.25">
      <c r="A130" s="2" t="s">
        <v>174</v>
      </c>
      <c r="B130" s="2"/>
      <c r="C130" s="2"/>
      <c r="D130" s="2"/>
      <c r="E130" s="2"/>
      <c r="F130" s="3" t="s">
        <v>175</v>
      </c>
      <c r="G130" s="3"/>
      <c r="H130" s="3"/>
      <c r="I130" s="4" t="s">
        <v>176</v>
      </c>
      <c r="J130" s="4"/>
      <c r="K130" s="4"/>
      <c r="L130" s="4"/>
      <c r="M130" s="4"/>
    </row>
    <row r="131" spans="1:13" ht="42" customHeight="1">
      <c r="A131" s="2"/>
      <c r="B131" s="2"/>
      <c r="C131" s="2"/>
      <c r="D131" s="2"/>
      <c r="E131" s="2"/>
      <c r="F131" s="5" t="s">
        <v>15</v>
      </c>
      <c r="G131" s="5"/>
      <c r="H131" s="5"/>
      <c r="I131" s="4" t="s">
        <v>16</v>
      </c>
      <c r="J131" s="4"/>
      <c r="K131" s="4"/>
      <c r="L131" s="4"/>
      <c r="M131" s="4"/>
    </row>
    <row r="132" spans="1:13" ht="14.25">
      <c r="A132" s="2"/>
      <c r="B132" s="2"/>
      <c r="C132" s="2" t="s">
        <v>177</v>
      </c>
      <c r="D132" s="2"/>
      <c r="E132" s="2"/>
      <c r="F132" s="3" t="s">
        <v>178</v>
      </c>
      <c r="G132" s="3"/>
      <c r="H132" s="3"/>
      <c r="I132" s="4" t="s">
        <v>179</v>
      </c>
      <c r="J132" s="4"/>
      <c r="K132" s="4"/>
      <c r="L132" s="4"/>
      <c r="M132" s="4"/>
    </row>
    <row r="133" spans="1:13" ht="42" customHeight="1">
      <c r="A133" s="2"/>
      <c r="B133" s="2"/>
      <c r="C133" s="2"/>
      <c r="D133" s="2"/>
      <c r="E133" s="2"/>
      <c r="F133" s="5" t="s">
        <v>15</v>
      </c>
      <c r="G133" s="5"/>
      <c r="H133" s="5"/>
      <c r="I133" s="4" t="s">
        <v>16</v>
      </c>
      <c r="J133" s="4"/>
      <c r="K133" s="4"/>
      <c r="L133" s="4"/>
      <c r="M133" s="4"/>
    </row>
    <row r="134" spans="1:13" ht="33.75">
      <c r="A134" s="2"/>
      <c r="B134" s="2"/>
      <c r="C134" s="2"/>
      <c r="D134" s="2" t="s">
        <v>180</v>
      </c>
      <c r="E134" s="2"/>
      <c r="F134" s="3" t="s">
        <v>181</v>
      </c>
      <c r="G134" s="3"/>
      <c r="H134" s="3"/>
      <c r="I134" s="4" t="s">
        <v>182</v>
      </c>
      <c r="J134" s="4"/>
      <c r="K134" s="4"/>
      <c r="L134" s="4"/>
      <c r="M134" s="4"/>
    </row>
    <row r="135" spans="1:13" ht="15">
      <c r="A135" s="2"/>
      <c r="B135" s="2"/>
      <c r="C135" s="2"/>
      <c r="D135" s="2" t="s">
        <v>33</v>
      </c>
      <c r="E135" s="2"/>
      <c r="F135" s="3" t="s">
        <v>34</v>
      </c>
      <c r="G135" s="3"/>
      <c r="H135" s="3"/>
      <c r="I135" s="4" t="s">
        <v>183</v>
      </c>
      <c r="J135" s="4"/>
      <c r="K135" s="4"/>
      <c r="L135" s="4"/>
      <c r="M135" s="4"/>
    </row>
    <row r="136" spans="1:13" ht="52.5">
      <c r="A136" s="2"/>
      <c r="B136" s="2"/>
      <c r="C136" s="2"/>
      <c r="D136" s="2" t="s">
        <v>69</v>
      </c>
      <c r="E136" s="2"/>
      <c r="F136" s="3" t="s">
        <v>70</v>
      </c>
      <c r="G136" s="3"/>
      <c r="H136" s="3"/>
      <c r="I136" s="4" t="s">
        <v>184</v>
      </c>
      <c r="J136" s="4"/>
      <c r="K136" s="4"/>
      <c r="L136" s="4"/>
      <c r="M136" s="4"/>
    </row>
    <row r="137" spans="1:13" ht="15">
      <c r="A137" s="2"/>
      <c r="B137" s="2"/>
      <c r="C137" s="2"/>
      <c r="D137" s="2" t="s">
        <v>36</v>
      </c>
      <c r="E137" s="2"/>
      <c r="F137" s="3" t="s">
        <v>37</v>
      </c>
      <c r="G137" s="3"/>
      <c r="H137" s="3"/>
      <c r="I137" s="4" t="s">
        <v>185</v>
      </c>
      <c r="J137" s="4"/>
      <c r="K137" s="4"/>
      <c r="L137" s="4"/>
      <c r="M137" s="4"/>
    </row>
    <row r="138" spans="1:13" ht="24.75">
      <c r="A138" s="2"/>
      <c r="B138" s="2"/>
      <c r="C138" s="2"/>
      <c r="D138" s="2" t="s">
        <v>186</v>
      </c>
      <c r="E138" s="2"/>
      <c r="F138" s="3" t="s">
        <v>187</v>
      </c>
      <c r="G138" s="3"/>
      <c r="H138" s="3"/>
      <c r="I138" s="4" t="s">
        <v>188</v>
      </c>
      <c r="J138" s="4"/>
      <c r="K138" s="4"/>
      <c r="L138" s="4"/>
      <c r="M138" s="4"/>
    </row>
    <row r="139" spans="1:13" ht="15">
      <c r="A139" s="2"/>
      <c r="B139" s="2"/>
      <c r="C139" s="2"/>
      <c r="D139" s="2" t="s">
        <v>39</v>
      </c>
      <c r="E139" s="2"/>
      <c r="F139" s="3" t="s">
        <v>40</v>
      </c>
      <c r="G139" s="3"/>
      <c r="H139" s="3"/>
      <c r="I139" s="4" t="s">
        <v>189</v>
      </c>
      <c r="J139" s="4"/>
      <c r="K139" s="4"/>
      <c r="L139" s="4"/>
      <c r="M139" s="4"/>
    </row>
    <row r="140" spans="1:13" ht="14.25">
      <c r="A140" s="2"/>
      <c r="B140" s="2"/>
      <c r="C140" s="2" t="s">
        <v>190</v>
      </c>
      <c r="D140" s="2"/>
      <c r="E140" s="2"/>
      <c r="F140" s="3" t="s">
        <v>191</v>
      </c>
      <c r="G140" s="3"/>
      <c r="H140" s="3"/>
      <c r="I140" s="4" t="s">
        <v>192</v>
      </c>
      <c r="J140" s="4"/>
      <c r="K140" s="4"/>
      <c r="L140" s="4"/>
      <c r="M140" s="4"/>
    </row>
    <row r="141" spans="1:13" ht="42" customHeight="1">
      <c r="A141" s="2"/>
      <c r="B141" s="2"/>
      <c r="C141" s="2"/>
      <c r="D141" s="2"/>
      <c r="E141" s="2"/>
      <c r="F141" s="5" t="s">
        <v>15</v>
      </c>
      <c r="G141" s="5"/>
      <c r="H141" s="5"/>
      <c r="I141" s="4" t="s">
        <v>16</v>
      </c>
      <c r="J141" s="4"/>
      <c r="K141" s="4"/>
      <c r="L141" s="4"/>
      <c r="M141" s="4"/>
    </row>
    <row r="142" spans="1:13" ht="33.75">
      <c r="A142" s="2"/>
      <c r="B142" s="2"/>
      <c r="C142" s="2"/>
      <c r="D142" s="2" t="s">
        <v>180</v>
      </c>
      <c r="E142" s="2"/>
      <c r="F142" s="3" t="s">
        <v>181</v>
      </c>
      <c r="G142" s="3"/>
      <c r="H142" s="3"/>
      <c r="I142" s="4" t="s">
        <v>193</v>
      </c>
      <c r="J142" s="4"/>
      <c r="K142" s="4"/>
      <c r="L142" s="4"/>
      <c r="M142" s="4"/>
    </row>
    <row r="143" spans="1:13" ht="15">
      <c r="A143" s="2"/>
      <c r="B143" s="2"/>
      <c r="C143" s="2"/>
      <c r="D143" s="2" t="s">
        <v>33</v>
      </c>
      <c r="E143" s="2"/>
      <c r="F143" s="3" t="s">
        <v>34</v>
      </c>
      <c r="G143" s="3"/>
      <c r="H143" s="3"/>
      <c r="I143" s="4" t="s">
        <v>194</v>
      </c>
      <c r="J143" s="4"/>
      <c r="K143" s="4"/>
      <c r="L143" s="4"/>
      <c r="M143" s="4"/>
    </row>
    <row r="144" spans="1:13" ht="52.5">
      <c r="A144" s="2"/>
      <c r="B144" s="2"/>
      <c r="C144" s="2"/>
      <c r="D144" s="2" t="s">
        <v>69</v>
      </c>
      <c r="E144" s="2"/>
      <c r="F144" s="3" t="s">
        <v>70</v>
      </c>
      <c r="G144" s="3"/>
      <c r="H144" s="3"/>
      <c r="I144" s="4" t="s">
        <v>195</v>
      </c>
      <c r="J144" s="4"/>
      <c r="K144" s="4"/>
      <c r="L144" s="4"/>
      <c r="M144" s="4"/>
    </row>
    <row r="145" spans="1:13" ht="15">
      <c r="A145" s="2"/>
      <c r="B145" s="2"/>
      <c r="C145" s="2"/>
      <c r="D145" s="2" t="s">
        <v>36</v>
      </c>
      <c r="E145" s="2"/>
      <c r="F145" s="3" t="s">
        <v>37</v>
      </c>
      <c r="G145" s="3"/>
      <c r="H145" s="3"/>
      <c r="I145" s="4" t="s">
        <v>182</v>
      </c>
      <c r="J145" s="4"/>
      <c r="K145" s="4"/>
      <c r="L145" s="4"/>
      <c r="M145" s="4"/>
    </row>
    <row r="146" ht="3.75"/>
    <row r="147" spans="10:12" ht="14.25">
      <c r="J147" s="4" t="s">
        <v>196</v>
      </c>
      <c r="K147" s="4"/>
      <c r="L147" s="4"/>
    </row>
    <row r="148" ht="33.75"/>
    <row r="149" ht="27.75"/>
    <row r="150" spans="1:13" ht="14.25">
      <c r="A150" s="2"/>
      <c r="B150" s="2"/>
      <c r="C150" s="2" t="s">
        <v>197</v>
      </c>
      <c r="D150" s="2"/>
      <c r="E150" s="2"/>
      <c r="F150" s="3" t="s">
        <v>90</v>
      </c>
      <c r="G150" s="3"/>
      <c r="H150" s="3"/>
      <c r="I150" s="4" t="s">
        <v>198</v>
      </c>
      <c r="J150" s="4"/>
      <c r="K150" s="4"/>
      <c r="L150" s="4"/>
      <c r="M150" s="4"/>
    </row>
    <row r="151" spans="1:13" ht="42" customHeight="1">
      <c r="A151" s="2"/>
      <c r="B151" s="2"/>
      <c r="C151" s="2"/>
      <c r="D151" s="2"/>
      <c r="E151" s="2"/>
      <c r="F151" s="5" t="s">
        <v>15</v>
      </c>
      <c r="G151" s="5"/>
      <c r="H151" s="5"/>
      <c r="I151" s="4" t="s">
        <v>16</v>
      </c>
      <c r="J151" s="4"/>
      <c r="K151" s="4"/>
      <c r="L151" s="4"/>
      <c r="M151" s="4"/>
    </row>
    <row r="152" spans="1:13" ht="15">
      <c r="A152" s="2"/>
      <c r="B152" s="2"/>
      <c r="C152" s="2"/>
      <c r="D152" s="2" t="s">
        <v>36</v>
      </c>
      <c r="E152" s="2"/>
      <c r="F152" s="3" t="s">
        <v>37</v>
      </c>
      <c r="G152" s="3"/>
      <c r="H152" s="3"/>
      <c r="I152" s="4" t="s">
        <v>68</v>
      </c>
      <c r="J152" s="4"/>
      <c r="K152" s="4"/>
      <c r="L152" s="4"/>
      <c r="M152" s="4"/>
    </row>
    <row r="153" spans="1:13" ht="43.5">
      <c r="A153" s="2"/>
      <c r="B153" s="2"/>
      <c r="C153" s="2"/>
      <c r="D153" s="2" t="s">
        <v>109</v>
      </c>
      <c r="E153" s="2"/>
      <c r="F153" s="3" t="s">
        <v>110</v>
      </c>
      <c r="G153" s="3"/>
      <c r="H153" s="3"/>
      <c r="I153" s="4" t="s">
        <v>199</v>
      </c>
      <c r="J153" s="4"/>
      <c r="K153" s="4"/>
      <c r="L153" s="4"/>
      <c r="M153" s="4"/>
    </row>
    <row r="154" spans="1:13" ht="14.25">
      <c r="A154" s="2" t="s">
        <v>200</v>
      </c>
      <c r="B154" s="2"/>
      <c r="C154" s="2"/>
      <c r="D154" s="2"/>
      <c r="E154" s="2"/>
      <c r="F154" s="3" t="s">
        <v>201</v>
      </c>
      <c r="G154" s="3"/>
      <c r="H154" s="3"/>
      <c r="I154" s="4" t="s">
        <v>202</v>
      </c>
      <c r="J154" s="4"/>
      <c r="K154" s="4"/>
      <c r="L154" s="4"/>
      <c r="M154" s="4"/>
    </row>
    <row r="155" spans="1:13" ht="42" customHeight="1">
      <c r="A155" s="2"/>
      <c r="B155" s="2"/>
      <c r="C155" s="2"/>
      <c r="D155" s="2"/>
      <c r="E155" s="2"/>
      <c r="F155" s="5" t="s">
        <v>15</v>
      </c>
      <c r="G155" s="5"/>
      <c r="H155" s="5"/>
      <c r="I155" s="4" t="s">
        <v>16</v>
      </c>
      <c r="J155" s="4"/>
      <c r="K155" s="4"/>
      <c r="L155" s="4"/>
      <c r="M155" s="4"/>
    </row>
    <row r="156" spans="1:13" ht="28.5">
      <c r="A156" s="2"/>
      <c r="B156" s="2"/>
      <c r="C156" s="2" t="s">
        <v>203</v>
      </c>
      <c r="D156" s="2"/>
      <c r="E156" s="2"/>
      <c r="F156" s="3" t="s">
        <v>204</v>
      </c>
      <c r="G156" s="3"/>
      <c r="H156" s="3"/>
      <c r="I156" s="4" t="s">
        <v>202</v>
      </c>
      <c r="J156" s="4"/>
      <c r="K156" s="4"/>
      <c r="L156" s="4"/>
      <c r="M156" s="4"/>
    </row>
    <row r="157" spans="1:13" ht="42" customHeight="1">
      <c r="A157" s="2"/>
      <c r="B157" s="2"/>
      <c r="C157" s="2"/>
      <c r="D157" s="2"/>
      <c r="E157" s="2"/>
      <c r="F157" s="5" t="s">
        <v>15</v>
      </c>
      <c r="G157" s="5"/>
      <c r="H157" s="5"/>
      <c r="I157" s="4" t="s">
        <v>16</v>
      </c>
      <c r="J157" s="4"/>
      <c r="K157" s="4"/>
      <c r="L157" s="4"/>
      <c r="M157" s="4"/>
    </row>
    <row r="158" spans="1:13" ht="43.5">
      <c r="A158" s="2"/>
      <c r="B158" s="2"/>
      <c r="C158" s="2"/>
      <c r="D158" s="2" t="s">
        <v>19</v>
      </c>
      <c r="E158" s="2"/>
      <c r="F158" s="3" t="s">
        <v>20</v>
      </c>
      <c r="G158" s="3"/>
      <c r="H158" s="3"/>
      <c r="I158" s="4" t="s">
        <v>202</v>
      </c>
      <c r="J158" s="4"/>
      <c r="K158" s="4"/>
      <c r="L158" s="4"/>
      <c r="M158" s="4"/>
    </row>
    <row r="159" spans="1:13" ht="14.25">
      <c r="A159" s="2" t="s">
        <v>205</v>
      </c>
      <c r="B159" s="2"/>
      <c r="C159" s="2"/>
      <c r="D159" s="2"/>
      <c r="E159" s="2"/>
      <c r="F159" s="3" t="s">
        <v>206</v>
      </c>
      <c r="G159" s="3"/>
      <c r="H159" s="3"/>
      <c r="I159" s="4" t="s">
        <v>207</v>
      </c>
      <c r="J159" s="4"/>
      <c r="K159" s="4"/>
      <c r="L159" s="4"/>
      <c r="M159" s="4"/>
    </row>
    <row r="160" spans="1:13" ht="42" customHeight="1">
      <c r="A160" s="2"/>
      <c r="B160" s="2"/>
      <c r="C160" s="2"/>
      <c r="D160" s="2"/>
      <c r="E160" s="2"/>
      <c r="F160" s="5" t="s">
        <v>15</v>
      </c>
      <c r="G160" s="5"/>
      <c r="H160" s="5"/>
      <c r="I160" s="4" t="s">
        <v>208</v>
      </c>
      <c r="J160" s="4"/>
      <c r="K160" s="4"/>
      <c r="L160" s="4"/>
      <c r="M160" s="4"/>
    </row>
    <row r="161" spans="1:13" ht="14.25">
      <c r="A161" s="2"/>
      <c r="B161" s="2"/>
      <c r="C161" s="2" t="s">
        <v>209</v>
      </c>
      <c r="D161" s="2"/>
      <c r="E161" s="2"/>
      <c r="F161" s="3" t="s">
        <v>210</v>
      </c>
      <c r="G161" s="3"/>
      <c r="H161" s="3"/>
      <c r="I161" s="4" t="s">
        <v>211</v>
      </c>
      <c r="J161" s="4"/>
      <c r="K161" s="4"/>
      <c r="L161" s="4"/>
      <c r="M161" s="4"/>
    </row>
    <row r="162" spans="1:13" ht="42.75" customHeight="1">
      <c r="A162" s="2"/>
      <c r="B162" s="2"/>
      <c r="C162" s="2"/>
      <c r="D162" s="2"/>
      <c r="E162" s="2"/>
      <c r="F162" s="5" t="s">
        <v>15</v>
      </c>
      <c r="G162" s="5"/>
      <c r="H162" s="5"/>
      <c r="I162" s="4" t="s">
        <v>16</v>
      </c>
      <c r="J162" s="4"/>
      <c r="K162" s="4"/>
      <c r="L162" s="4"/>
      <c r="M162" s="4"/>
    </row>
    <row r="163" spans="1:13" ht="15">
      <c r="A163" s="2"/>
      <c r="B163" s="2"/>
      <c r="C163" s="2"/>
      <c r="D163" s="2" t="s">
        <v>212</v>
      </c>
      <c r="E163" s="2"/>
      <c r="F163" s="3" t="s">
        <v>213</v>
      </c>
      <c r="G163" s="3"/>
      <c r="H163" s="3"/>
      <c r="I163" s="4" t="s">
        <v>214</v>
      </c>
      <c r="J163" s="4"/>
      <c r="K163" s="4"/>
      <c r="L163" s="4"/>
      <c r="M163" s="4"/>
    </row>
    <row r="164" spans="1:13" ht="15">
      <c r="A164" s="2"/>
      <c r="B164" s="2"/>
      <c r="C164" s="2"/>
      <c r="D164" s="2" t="s">
        <v>36</v>
      </c>
      <c r="E164" s="2"/>
      <c r="F164" s="3" t="s">
        <v>37</v>
      </c>
      <c r="G164" s="3"/>
      <c r="H164" s="3"/>
      <c r="I164" s="4" t="s">
        <v>93</v>
      </c>
      <c r="J164" s="4"/>
      <c r="K164" s="4"/>
      <c r="L164" s="4"/>
      <c r="M164" s="4"/>
    </row>
    <row r="165" spans="1:13" ht="15">
      <c r="A165" s="2"/>
      <c r="B165" s="2"/>
      <c r="C165" s="2"/>
      <c r="D165" s="2" t="s">
        <v>39</v>
      </c>
      <c r="E165" s="2"/>
      <c r="F165" s="3" t="s">
        <v>40</v>
      </c>
      <c r="G165" s="3"/>
      <c r="H165" s="3"/>
      <c r="I165" s="4" t="s">
        <v>215</v>
      </c>
      <c r="J165" s="4"/>
      <c r="K165" s="4"/>
      <c r="L165" s="4"/>
      <c r="M165" s="4"/>
    </row>
    <row r="166" spans="1:13" ht="24.75">
      <c r="A166" s="2"/>
      <c r="B166" s="2"/>
      <c r="C166" s="2"/>
      <c r="D166" s="2" t="s">
        <v>216</v>
      </c>
      <c r="E166" s="2"/>
      <c r="F166" s="3" t="s">
        <v>217</v>
      </c>
      <c r="G166" s="3"/>
      <c r="H166" s="3"/>
      <c r="I166" s="4" t="s">
        <v>218</v>
      </c>
      <c r="J166" s="4"/>
      <c r="K166" s="4"/>
      <c r="L166" s="4"/>
      <c r="M166" s="4"/>
    </row>
    <row r="167" spans="1:13" ht="52.5">
      <c r="A167" s="2"/>
      <c r="B167" s="2"/>
      <c r="C167" s="2"/>
      <c r="D167" s="2" t="s">
        <v>219</v>
      </c>
      <c r="E167" s="2"/>
      <c r="F167" s="3" t="s">
        <v>220</v>
      </c>
      <c r="G167" s="3"/>
      <c r="H167" s="3"/>
      <c r="I167" s="4" t="s">
        <v>221</v>
      </c>
      <c r="J167" s="4"/>
      <c r="K167" s="4"/>
      <c r="L167" s="4"/>
      <c r="M167" s="4"/>
    </row>
    <row r="168" spans="1:13" ht="14.25">
      <c r="A168" s="2"/>
      <c r="B168" s="2"/>
      <c r="C168" s="2" t="s">
        <v>222</v>
      </c>
      <c r="D168" s="2"/>
      <c r="E168" s="2"/>
      <c r="F168" s="3" t="s">
        <v>223</v>
      </c>
      <c r="G168" s="3"/>
      <c r="H168" s="3"/>
      <c r="I168" s="4" t="s">
        <v>224</v>
      </c>
      <c r="J168" s="4"/>
      <c r="K168" s="4"/>
      <c r="L168" s="4"/>
      <c r="M168" s="4"/>
    </row>
    <row r="169" spans="1:13" ht="42" customHeight="1">
      <c r="A169" s="2"/>
      <c r="B169" s="2"/>
      <c r="C169" s="2"/>
      <c r="D169" s="2"/>
      <c r="E169" s="2"/>
      <c r="F169" s="5" t="s">
        <v>15</v>
      </c>
      <c r="G169" s="5"/>
      <c r="H169" s="5"/>
      <c r="I169" s="4" t="s">
        <v>16</v>
      </c>
      <c r="J169" s="4"/>
      <c r="K169" s="4"/>
      <c r="L169" s="4"/>
      <c r="M169" s="4"/>
    </row>
    <row r="170" spans="1:13" ht="15">
      <c r="A170" s="2"/>
      <c r="B170" s="2"/>
      <c r="C170" s="2"/>
      <c r="D170" s="2" t="s">
        <v>36</v>
      </c>
      <c r="E170" s="2"/>
      <c r="F170" s="3" t="s">
        <v>37</v>
      </c>
      <c r="G170" s="3"/>
      <c r="H170" s="3"/>
      <c r="I170" s="4" t="s">
        <v>225</v>
      </c>
      <c r="J170" s="4"/>
      <c r="K170" s="4"/>
      <c r="L170" s="4"/>
      <c r="M170" s="4"/>
    </row>
    <row r="171" spans="1:13" ht="43.5">
      <c r="A171" s="2"/>
      <c r="B171" s="2"/>
      <c r="C171" s="2"/>
      <c r="D171" s="2" t="s">
        <v>19</v>
      </c>
      <c r="E171" s="2"/>
      <c r="F171" s="3" t="s">
        <v>20</v>
      </c>
      <c r="G171" s="3"/>
      <c r="H171" s="3"/>
      <c r="I171" s="4" t="s">
        <v>226</v>
      </c>
      <c r="J171" s="4"/>
      <c r="K171" s="4"/>
      <c r="L171" s="4"/>
      <c r="M171" s="4"/>
    </row>
    <row r="172" spans="1:13" ht="43.5">
      <c r="A172" s="2"/>
      <c r="B172" s="2"/>
      <c r="C172" s="2"/>
      <c r="D172" s="2" t="s">
        <v>75</v>
      </c>
      <c r="E172" s="2"/>
      <c r="F172" s="3" t="s">
        <v>76</v>
      </c>
      <c r="G172" s="3"/>
      <c r="H172" s="3"/>
      <c r="I172" s="4" t="s">
        <v>227</v>
      </c>
      <c r="J172" s="4"/>
      <c r="K172" s="4"/>
      <c r="L172" s="4"/>
      <c r="M172" s="4"/>
    </row>
    <row r="173" spans="1:13" ht="14.25">
      <c r="A173" s="2"/>
      <c r="B173" s="2"/>
      <c r="C173" s="2" t="s">
        <v>228</v>
      </c>
      <c r="D173" s="2"/>
      <c r="E173" s="2"/>
      <c r="F173" s="3" t="s">
        <v>229</v>
      </c>
      <c r="G173" s="3"/>
      <c r="H173" s="3"/>
      <c r="I173" s="4" t="s">
        <v>230</v>
      </c>
      <c r="J173" s="4"/>
      <c r="K173" s="4"/>
      <c r="L173" s="4"/>
      <c r="M173" s="4"/>
    </row>
    <row r="174" spans="1:13" ht="42" customHeight="1">
      <c r="A174" s="2"/>
      <c r="B174" s="2"/>
      <c r="C174" s="2"/>
      <c r="D174" s="2"/>
      <c r="E174" s="2"/>
      <c r="F174" s="5" t="s">
        <v>15</v>
      </c>
      <c r="G174" s="5"/>
      <c r="H174" s="5"/>
      <c r="I174" s="4" t="s">
        <v>16</v>
      </c>
      <c r="J174" s="4"/>
      <c r="K174" s="4"/>
      <c r="L174" s="4"/>
      <c r="M174" s="4"/>
    </row>
    <row r="175" spans="1:13" ht="15">
      <c r="A175" s="2"/>
      <c r="B175" s="2"/>
      <c r="C175" s="2"/>
      <c r="D175" s="2" t="s">
        <v>36</v>
      </c>
      <c r="E175" s="2"/>
      <c r="F175" s="3" t="s">
        <v>37</v>
      </c>
      <c r="G175" s="3"/>
      <c r="H175" s="3"/>
      <c r="I175" s="4" t="s">
        <v>193</v>
      </c>
      <c r="J175" s="4"/>
      <c r="K175" s="4"/>
      <c r="L175" s="4"/>
      <c r="M175" s="4"/>
    </row>
    <row r="176" ht="9"/>
    <row r="177" spans="10:12" ht="14.25">
      <c r="J177" s="4" t="s">
        <v>231</v>
      </c>
      <c r="K177" s="4"/>
      <c r="L177" s="4"/>
    </row>
    <row r="178" ht="33.75"/>
    <row r="179" ht="27.75"/>
    <row r="180" spans="1:13" ht="15">
      <c r="A180" s="2"/>
      <c r="B180" s="2"/>
      <c r="C180" s="2"/>
      <c r="D180" s="2" t="s">
        <v>39</v>
      </c>
      <c r="E180" s="2"/>
      <c r="F180" s="3" t="s">
        <v>40</v>
      </c>
      <c r="G180" s="3"/>
      <c r="H180" s="3"/>
      <c r="I180" s="4" t="s">
        <v>232</v>
      </c>
      <c r="J180" s="4"/>
      <c r="K180" s="4"/>
      <c r="L180" s="4"/>
      <c r="M180" s="4"/>
    </row>
    <row r="181" spans="1:13" ht="28.5">
      <c r="A181" s="2"/>
      <c r="B181" s="2"/>
      <c r="C181" s="2" t="s">
        <v>233</v>
      </c>
      <c r="D181" s="2"/>
      <c r="E181" s="2"/>
      <c r="F181" s="3" t="s">
        <v>234</v>
      </c>
      <c r="G181" s="3"/>
      <c r="H181" s="3"/>
      <c r="I181" s="4" t="s">
        <v>235</v>
      </c>
      <c r="J181" s="4"/>
      <c r="K181" s="4"/>
      <c r="L181" s="4"/>
      <c r="M181" s="4"/>
    </row>
    <row r="182" spans="1:13" ht="42" customHeight="1">
      <c r="A182" s="2"/>
      <c r="B182" s="2"/>
      <c r="C182" s="2"/>
      <c r="D182" s="2"/>
      <c r="E182" s="2"/>
      <c r="F182" s="5" t="s">
        <v>15</v>
      </c>
      <c r="G182" s="5"/>
      <c r="H182" s="5"/>
      <c r="I182" s="4" t="s">
        <v>16</v>
      </c>
      <c r="J182" s="4"/>
      <c r="K182" s="4"/>
      <c r="L182" s="4"/>
      <c r="M182" s="4"/>
    </row>
    <row r="183" spans="1:13" ht="15">
      <c r="A183" s="2"/>
      <c r="B183" s="2"/>
      <c r="C183" s="2"/>
      <c r="D183" s="2" t="s">
        <v>36</v>
      </c>
      <c r="E183" s="2"/>
      <c r="F183" s="3" t="s">
        <v>37</v>
      </c>
      <c r="G183" s="3"/>
      <c r="H183" s="3"/>
      <c r="I183" s="4" t="s">
        <v>236</v>
      </c>
      <c r="J183" s="4"/>
      <c r="K183" s="4"/>
      <c r="L183" s="4"/>
      <c r="M183" s="4"/>
    </row>
    <row r="184" spans="1:13" ht="15.75">
      <c r="A184" s="2"/>
      <c r="B184" s="2"/>
      <c r="C184" s="2"/>
      <c r="D184" s="2" t="s">
        <v>39</v>
      </c>
      <c r="E184" s="2"/>
      <c r="F184" s="3" t="s">
        <v>40</v>
      </c>
      <c r="G184" s="3"/>
      <c r="H184" s="3"/>
      <c r="I184" s="4" t="s">
        <v>46</v>
      </c>
      <c r="J184" s="4"/>
      <c r="K184" s="4"/>
      <c r="L184" s="4"/>
      <c r="M184" s="4"/>
    </row>
    <row r="185" spans="1:13" ht="14.25">
      <c r="A185" s="2"/>
      <c r="B185" s="2"/>
      <c r="C185" s="2" t="s">
        <v>237</v>
      </c>
      <c r="D185" s="2"/>
      <c r="E185" s="2"/>
      <c r="F185" s="3" t="s">
        <v>90</v>
      </c>
      <c r="G185" s="3"/>
      <c r="H185" s="3"/>
      <c r="I185" s="4" t="s">
        <v>208</v>
      </c>
      <c r="J185" s="4"/>
      <c r="K185" s="4"/>
      <c r="L185" s="4"/>
      <c r="M185" s="4"/>
    </row>
    <row r="186" spans="1:13" ht="42" customHeight="1">
      <c r="A186" s="2"/>
      <c r="B186" s="2"/>
      <c r="C186" s="2"/>
      <c r="D186" s="2"/>
      <c r="E186" s="2"/>
      <c r="F186" s="5" t="s">
        <v>15</v>
      </c>
      <c r="G186" s="5"/>
      <c r="H186" s="5"/>
      <c r="I186" s="4" t="s">
        <v>208</v>
      </c>
      <c r="J186" s="4"/>
      <c r="K186" s="4"/>
      <c r="L186" s="4"/>
      <c r="M186" s="4"/>
    </row>
    <row r="187" spans="1:13" ht="70.5">
      <c r="A187" s="2"/>
      <c r="B187" s="2"/>
      <c r="C187" s="2"/>
      <c r="D187" s="2" t="s">
        <v>238</v>
      </c>
      <c r="E187" s="2"/>
      <c r="F187" s="3" t="s">
        <v>239</v>
      </c>
      <c r="G187" s="3"/>
      <c r="H187" s="3"/>
      <c r="I187" s="4" t="s">
        <v>208</v>
      </c>
      <c r="J187" s="4"/>
      <c r="K187" s="4"/>
      <c r="L187" s="4"/>
      <c r="M187" s="4"/>
    </row>
    <row r="188" spans="1:13" ht="19.5">
      <c r="A188" s="2" t="s">
        <v>240</v>
      </c>
      <c r="B188" s="2"/>
      <c r="C188" s="2"/>
      <c r="D188" s="2"/>
      <c r="E188" s="2"/>
      <c r="F188" s="3" t="s">
        <v>241</v>
      </c>
      <c r="G188" s="3"/>
      <c r="H188" s="3"/>
      <c r="I188" s="4" t="s">
        <v>242</v>
      </c>
      <c r="J188" s="4"/>
      <c r="K188" s="4"/>
      <c r="L188" s="4"/>
      <c r="M188" s="4"/>
    </row>
    <row r="189" spans="1:13" ht="42" customHeight="1">
      <c r="A189" s="2"/>
      <c r="B189" s="2"/>
      <c r="C189" s="2"/>
      <c r="D189" s="2"/>
      <c r="E189" s="2"/>
      <c r="F189" s="5" t="s">
        <v>15</v>
      </c>
      <c r="G189" s="5"/>
      <c r="H189" s="5"/>
      <c r="I189" s="4" t="s">
        <v>16</v>
      </c>
      <c r="J189" s="4"/>
      <c r="K189" s="4"/>
      <c r="L189" s="4"/>
      <c r="M189" s="4"/>
    </row>
    <row r="190" spans="1:13" ht="19.5">
      <c r="A190" s="2"/>
      <c r="B190" s="2"/>
      <c r="C190" s="2" t="s">
        <v>243</v>
      </c>
      <c r="D190" s="2"/>
      <c r="E190" s="2"/>
      <c r="F190" s="3" t="s">
        <v>244</v>
      </c>
      <c r="G190" s="3"/>
      <c r="H190" s="3"/>
      <c r="I190" s="4" t="s">
        <v>245</v>
      </c>
      <c r="J190" s="4"/>
      <c r="K190" s="4"/>
      <c r="L190" s="4"/>
      <c r="M190" s="4"/>
    </row>
    <row r="191" spans="1:13" ht="42" customHeight="1">
      <c r="A191" s="2"/>
      <c r="B191" s="2"/>
      <c r="C191" s="2"/>
      <c r="D191" s="2"/>
      <c r="E191" s="2"/>
      <c r="F191" s="5" t="s">
        <v>15</v>
      </c>
      <c r="G191" s="5"/>
      <c r="H191" s="5"/>
      <c r="I191" s="4" t="s">
        <v>16</v>
      </c>
      <c r="J191" s="4"/>
      <c r="K191" s="4"/>
      <c r="L191" s="4"/>
      <c r="M191" s="4"/>
    </row>
    <row r="192" spans="1:13" ht="15">
      <c r="A192" s="2"/>
      <c r="B192" s="2"/>
      <c r="C192" s="2"/>
      <c r="D192" s="2" t="s">
        <v>36</v>
      </c>
      <c r="E192" s="2"/>
      <c r="F192" s="3" t="s">
        <v>37</v>
      </c>
      <c r="G192" s="3"/>
      <c r="H192" s="3"/>
      <c r="I192" s="4" t="s">
        <v>246</v>
      </c>
      <c r="J192" s="4"/>
      <c r="K192" s="4"/>
      <c r="L192" s="4"/>
      <c r="M192" s="4"/>
    </row>
    <row r="193" spans="1:13" ht="43.5">
      <c r="A193" s="2"/>
      <c r="B193" s="2"/>
      <c r="C193" s="2"/>
      <c r="D193" s="2" t="s">
        <v>19</v>
      </c>
      <c r="E193" s="2"/>
      <c r="F193" s="3" t="s">
        <v>20</v>
      </c>
      <c r="G193" s="3"/>
      <c r="H193" s="3"/>
      <c r="I193" s="4" t="s">
        <v>247</v>
      </c>
      <c r="J193" s="4"/>
      <c r="K193" s="4"/>
      <c r="L193" s="4"/>
      <c r="M193" s="4"/>
    </row>
    <row r="194" spans="1:13" ht="43.5">
      <c r="A194" s="2"/>
      <c r="B194" s="2"/>
      <c r="C194" s="2"/>
      <c r="D194" s="2" t="s">
        <v>75</v>
      </c>
      <c r="E194" s="2"/>
      <c r="F194" s="3" t="s">
        <v>76</v>
      </c>
      <c r="G194" s="3"/>
      <c r="H194" s="3"/>
      <c r="I194" s="4" t="s">
        <v>248</v>
      </c>
      <c r="J194" s="4"/>
      <c r="K194" s="4"/>
      <c r="L194" s="4"/>
      <c r="M194" s="4"/>
    </row>
    <row r="195" spans="1:13" ht="14.25">
      <c r="A195" s="2"/>
      <c r="B195" s="2"/>
      <c r="C195" s="2" t="s">
        <v>249</v>
      </c>
      <c r="D195" s="2"/>
      <c r="E195" s="2"/>
      <c r="F195" s="3" t="s">
        <v>250</v>
      </c>
      <c r="G195" s="3"/>
      <c r="H195" s="3"/>
      <c r="I195" s="4" t="s">
        <v>251</v>
      </c>
      <c r="J195" s="4"/>
      <c r="K195" s="4"/>
      <c r="L195" s="4"/>
      <c r="M195" s="4"/>
    </row>
    <row r="196" spans="1:13" ht="42" customHeight="1">
      <c r="A196" s="2"/>
      <c r="B196" s="2"/>
      <c r="C196" s="2"/>
      <c r="D196" s="2"/>
      <c r="E196" s="2"/>
      <c r="F196" s="5" t="s">
        <v>15</v>
      </c>
      <c r="G196" s="5"/>
      <c r="H196" s="5"/>
      <c r="I196" s="4" t="s">
        <v>16</v>
      </c>
      <c r="J196" s="4"/>
      <c r="K196" s="4"/>
      <c r="L196" s="4"/>
      <c r="M196" s="4"/>
    </row>
    <row r="197" spans="1:13" ht="33.75">
      <c r="A197" s="2"/>
      <c r="B197" s="2"/>
      <c r="C197" s="2"/>
      <c r="D197" s="2" t="s">
        <v>252</v>
      </c>
      <c r="E197" s="2"/>
      <c r="F197" s="3" t="s">
        <v>253</v>
      </c>
      <c r="G197" s="3"/>
      <c r="H197" s="3"/>
      <c r="I197" s="4" t="s">
        <v>254</v>
      </c>
      <c r="J197" s="4"/>
      <c r="K197" s="4"/>
      <c r="L197" s="4"/>
      <c r="M197" s="4"/>
    </row>
    <row r="198" spans="1:13" ht="15">
      <c r="A198" s="2"/>
      <c r="B198" s="2"/>
      <c r="C198" s="2"/>
      <c r="D198" s="2" t="s">
        <v>33</v>
      </c>
      <c r="E198" s="2"/>
      <c r="F198" s="3" t="s">
        <v>34</v>
      </c>
      <c r="G198" s="3"/>
      <c r="H198" s="3"/>
      <c r="I198" s="4" t="s">
        <v>46</v>
      </c>
      <c r="J198" s="4"/>
      <c r="K198" s="4"/>
      <c r="L198" s="4"/>
      <c r="M198" s="4"/>
    </row>
    <row r="199" spans="1:13" ht="15">
      <c r="A199" s="2"/>
      <c r="B199" s="2"/>
      <c r="C199" s="2"/>
      <c r="D199" s="2" t="s">
        <v>36</v>
      </c>
      <c r="E199" s="2"/>
      <c r="F199" s="3" t="s">
        <v>37</v>
      </c>
      <c r="G199" s="3"/>
      <c r="H199" s="3"/>
      <c r="I199" s="4" t="s">
        <v>73</v>
      </c>
      <c r="J199" s="4"/>
      <c r="K199" s="4"/>
      <c r="L199" s="4"/>
      <c r="M199" s="4"/>
    </row>
    <row r="200" spans="1:13" ht="33.75">
      <c r="A200" s="2"/>
      <c r="B200" s="2"/>
      <c r="C200" s="2"/>
      <c r="D200" s="2" t="s">
        <v>255</v>
      </c>
      <c r="E200" s="2"/>
      <c r="F200" s="3" t="s">
        <v>256</v>
      </c>
      <c r="G200" s="3"/>
      <c r="H200" s="3"/>
      <c r="I200" s="4" t="s">
        <v>257</v>
      </c>
      <c r="J200" s="4"/>
      <c r="K200" s="4"/>
      <c r="L200" s="4"/>
      <c r="M200" s="4"/>
    </row>
    <row r="201" spans="1:13" ht="14.25">
      <c r="A201" s="2" t="s">
        <v>258</v>
      </c>
      <c r="B201" s="2"/>
      <c r="C201" s="2"/>
      <c r="D201" s="2"/>
      <c r="E201" s="2"/>
      <c r="F201" s="3" t="s">
        <v>259</v>
      </c>
      <c r="G201" s="3"/>
      <c r="H201" s="3"/>
      <c r="I201" s="4" t="s">
        <v>260</v>
      </c>
      <c r="J201" s="4"/>
      <c r="K201" s="4"/>
      <c r="L201" s="4"/>
      <c r="M201" s="4"/>
    </row>
    <row r="202" spans="1:13" ht="42" customHeight="1">
      <c r="A202" s="2"/>
      <c r="B202" s="2"/>
      <c r="C202" s="2"/>
      <c r="D202" s="2"/>
      <c r="E202" s="2"/>
      <c r="F202" s="5" t="s">
        <v>15</v>
      </c>
      <c r="G202" s="5"/>
      <c r="H202" s="5"/>
      <c r="I202" s="4" t="s">
        <v>261</v>
      </c>
      <c r="J202" s="4"/>
      <c r="K202" s="4"/>
      <c r="L202" s="4"/>
      <c r="M202" s="4"/>
    </row>
    <row r="203" spans="1:13" ht="14.25">
      <c r="A203" s="2"/>
      <c r="B203" s="2"/>
      <c r="C203" s="2" t="s">
        <v>262</v>
      </c>
      <c r="D203" s="2"/>
      <c r="E203" s="2"/>
      <c r="F203" s="3" t="s">
        <v>263</v>
      </c>
      <c r="G203" s="3"/>
      <c r="H203" s="3"/>
      <c r="I203" s="4" t="s">
        <v>264</v>
      </c>
      <c r="J203" s="4"/>
      <c r="K203" s="4"/>
      <c r="L203" s="4"/>
      <c r="M203" s="4"/>
    </row>
    <row r="204" spans="1:13" ht="42" customHeight="1">
      <c r="A204" s="2"/>
      <c r="B204" s="2"/>
      <c r="C204" s="2"/>
      <c r="D204" s="2"/>
      <c r="E204" s="2"/>
      <c r="F204" s="5" t="s">
        <v>15</v>
      </c>
      <c r="G204" s="5"/>
      <c r="H204" s="5"/>
      <c r="I204" s="4" t="s">
        <v>16</v>
      </c>
      <c r="J204" s="4"/>
      <c r="K204" s="4"/>
      <c r="L204" s="4"/>
      <c r="M204" s="4"/>
    </row>
    <row r="205" spans="1:13" ht="15">
      <c r="A205" s="2"/>
      <c r="B205" s="2"/>
      <c r="C205" s="2"/>
      <c r="D205" s="2" t="s">
        <v>36</v>
      </c>
      <c r="E205" s="2"/>
      <c r="F205" s="3" t="s">
        <v>37</v>
      </c>
      <c r="G205" s="3"/>
      <c r="H205" s="3"/>
      <c r="I205" s="4" t="s">
        <v>93</v>
      </c>
      <c r="J205" s="4"/>
      <c r="K205" s="4"/>
      <c r="L205" s="4"/>
      <c r="M205" s="4"/>
    </row>
    <row r="206" ht="7.5"/>
    <row r="207" spans="10:12" ht="14.25">
      <c r="J207" s="4" t="s">
        <v>265</v>
      </c>
      <c r="K207" s="4"/>
      <c r="L207" s="4"/>
    </row>
    <row r="208" ht="33.75"/>
    <row r="209" ht="27.75"/>
    <row r="210" spans="1:13" ht="15">
      <c r="A210" s="2"/>
      <c r="B210" s="2"/>
      <c r="C210" s="2"/>
      <c r="D210" s="2" t="s">
        <v>39</v>
      </c>
      <c r="E210" s="2"/>
      <c r="F210" s="3" t="s">
        <v>40</v>
      </c>
      <c r="G210" s="3"/>
      <c r="H210" s="3"/>
      <c r="I210" s="4" t="s">
        <v>266</v>
      </c>
      <c r="J210" s="4"/>
      <c r="K210" s="4"/>
      <c r="L210" s="4"/>
      <c r="M210" s="4"/>
    </row>
    <row r="211" spans="1:13" ht="19.5">
      <c r="A211" s="2"/>
      <c r="B211" s="2"/>
      <c r="C211" s="2" t="s">
        <v>267</v>
      </c>
      <c r="D211" s="2"/>
      <c r="E211" s="2"/>
      <c r="F211" s="3" t="s">
        <v>268</v>
      </c>
      <c r="G211" s="3"/>
      <c r="H211" s="3"/>
      <c r="I211" s="4" t="s">
        <v>254</v>
      </c>
      <c r="J211" s="4"/>
      <c r="K211" s="4"/>
      <c r="L211" s="4"/>
      <c r="M211" s="4"/>
    </row>
    <row r="212" spans="1:13" ht="42" customHeight="1">
      <c r="A212" s="2"/>
      <c r="B212" s="2"/>
      <c r="C212" s="2"/>
      <c r="D212" s="2"/>
      <c r="E212" s="2"/>
      <c r="F212" s="5" t="s">
        <v>15</v>
      </c>
      <c r="G212" s="5"/>
      <c r="H212" s="5"/>
      <c r="I212" s="4" t="s">
        <v>16</v>
      </c>
      <c r="J212" s="4"/>
      <c r="K212" s="4"/>
      <c r="L212" s="4"/>
      <c r="M212" s="4"/>
    </row>
    <row r="213" spans="1:13" ht="15">
      <c r="A213" s="2"/>
      <c r="B213" s="2"/>
      <c r="C213" s="2"/>
      <c r="D213" s="2" t="s">
        <v>36</v>
      </c>
      <c r="E213" s="2"/>
      <c r="F213" s="3" t="s">
        <v>37</v>
      </c>
      <c r="G213" s="3"/>
      <c r="H213" s="3"/>
      <c r="I213" s="4" t="s">
        <v>225</v>
      </c>
      <c r="J213" s="4"/>
      <c r="K213" s="4"/>
      <c r="L213" s="4"/>
      <c r="M213" s="4"/>
    </row>
    <row r="214" spans="1:13" ht="15">
      <c r="A214" s="2"/>
      <c r="B214" s="2"/>
      <c r="C214" s="2"/>
      <c r="D214" s="2" t="s">
        <v>39</v>
      </c>
      <c r="E214" s="2"/>
      <c r="F214" s="3" t="s">
        <v>40</v>
      </c>
      <c r="G214" s="3"/>
      <c r="H214" s="3"/>
      <c r="I214" s="4" t="s">
        <v>73</v>
      </c>
      <c r="J214" s="4"/>
      <c r="K214" s="4"/>
      <c r="L214" s="4"/>
      <c r="M214" s="4"/>
    </row>
    <row r="215" spans="1:13" ht="14.25">
      <c r="A215" s="2"/>
      <c r="B215" s="2"/>
      <c r="C215" s="2" t="s">
        <v>269</v>
      </c>
      <c r="D215" s="2"/>
      <c r="E215" s="2"/>
      <c r="F215" s="3" t="s">
        <v>270</v>
      </c>
      <c r="G215" s="3"/>
      <c r="H215" s="3"/>
      <c r="I215" s="4" t="s">
        <v>271</v>
      </c>
      <c r="J215" s="4"/>
      <c r="K215" s="4"/>
      <c r="L215" s="4"/>
      <c r="M215" s="4"/>
    </row>
    <row r="216" spans="1:13" ht="42" customHeight="1">
      <c r="A216" s="2"/>
      <c r="B216" s="2"/>
      <c r="C216" s="2"/>
      <c r="D216" s="2"/>
      <c r="E216" s="2"/>
      <c r="F216" s="5" t="s">
        <v>15</v>
      </c>
      <c r="G216" s="5"/>
      <c r="H216" s="5"/>
      <c r="I216" s="4" t="s">
        <v>16</v>
      </c>
      <c r="J216" s="4"/>
      <c r="K216" s="4"/>
      <c r="L216" s="4"/>
      <c r="M216" s="4"/>
    </row>
    <row r="217" spans="1:13" ht="15">
      <c r="A217" s="2"/>
      <c r="B217" s="2"/>
      <c r="C217" s="2"/>
      <c r="D217" s="2" t="s">
        <v>212</v>
      </c>
      <c r="E217" s="2"/>
      <c r="F217" s="3" t="s">
        <v>213</v>
      </c>
      <c r="G217" s="3"/>
      <c r="H217" s="3"/>
      <c r="I217" s="4" t="s">
        <v>272</v>
      </c>
      <c r="J217" s="4"/>
      <c r="K217" s="4"/>
      <c r="L217" s="4"/>
      <c r="M217" s="4"/>
    </row>
    <row r="218" spans="1:13" ht="15">
      <c r="A218" s="2"/>
      <c r="B218" s="2"/>
      <c r="C218" s="2"/>
      <c r="D218" s="2" t="s">
        <v>36</v>
      </c>
      <c r="E218" s="2"/>
      <c r="F218" s="3" t="s">
        <v>37</v>
      </c>
      <c r="G218" s="3"/>
      <c r="H218" s="3"/>
      <c r="I218" s="4" t="s">
        <v>246</v>
      </c>
      <c r="J218" s="4"/>
      <c r="K218" s="4"/>
      <c r="L218" s="4"/>
      <c r="M218" s="4"/>
    </row>
    <row r="219" spans="1:13" ht="24.75">
      <c r="A219" s="2"/>
      <c r="B219" s="2"/>
      <c r="C219" s="2"/>
      <c r="D219" s="2" t="s">
        <v>186</v>
      </c>
      <c r="E219" s="2"/>
      <c r="F219" s="3" t="s">
        <v>187</v>
      </c>
      <c r="G219" s="3"/>
      <c r="H219" s="3"/>
      <c r="I219" s="4" t="s">
        <v>273</v>
      </c>
      <c r="J219" s="4"/>
      <c r="K219" s="4"/>
      <c r="L219" s="4"/>
      <c r="M219" s="4"/>
    </row>
    <row r="220" spans="1:13" ht="15">
      <c r="A220" s="2"/>
      <c r="B220" s="2"/>
      <c r="C220" s="2"/>
      <c r="D220" s="2" t="s">
        <v>39</v>
      </c>
      <c r="E220" s="2"/>
      <c r="F220" s="3" t="s">
        <v>40</v>
      </c>
      <c r="G220" s="3"/>
      <c r="H220" s="3"/>
      <c r="I220" s="4" t="s">
        <v>274</v>
      </c>
      <c r="J220" s="4"/>
      <c r="K220" s="4"/>
      <c r="L220" s="4"/>
      <c r="M220" s="4"/>
    </row>
    <row r="221" spans="1:13" ht="14.25">
      <c r="A221" s="2"/>
      <c r="B221" s="2"/>
      <c r="C221" s="2" t="s">
        <v>275</v>
      </c>
      <c r="D221" s="2"/>
      <c r="E221" s="2"/>
      <c r="F221" s="3" t="s">
        <v>90</v>
      </c>
      <c r="G221" s="3"/>
      <c r="H221" s="3"/>
      <c r="I221" s="4" t="s">
        <v>261</v>
      </c>
      <c r="J221" s="4"/>
      <c r="K221" s="4"/>
      <c r="L221" s="4"/>
      <c r="M221" s="4"/>
    </row>
    <row r="222" spans="1:13" ht="42" customHeight="1">
      <c r="A222" s="2"/>
      <c r="B222" s="2"/>
      <c r="C222" s="2"/>
      <c r="D222" s="2"/>
      <c r="E222" s="2"/>
      <c r="F222" s="5" t="s">
        <v>15</v>
      </c>
      <c r="G222" s="5"/>
      <c r="H222" s="5"/>
      <c r="I222" s="4" t="s">
        <v>261</v>
      </c>
      <c r="J222" s="4"/>
      <c r="K222" s="4"/>
      <c r="L222" s="4"/>
      <c r="M222" s="4"/>
    </row>
    <row r="223" spans="1:13" ht="70.5">
      <c r="A223" s="2"/>
      <c r="B223" s="2"/>
      <c r="C223" s="2"/>
      <c r="D223" s="2" t="s">
        <v>238</v>
      </c>
      <c r="E223" s="2"/>
      <c r="F223" s="3" t="s">
        <v>239</v>
      </c>
      <c r="G223" s="3"/>
      <c r="H223" s="3"/>
      <c r="I223" s="4" t="s">
        <v>261</v>
      </c>
      <c r="J223" s="4"/>
      <c r="K223" s="4"/>
      <c r="L223" s="4"/>
      <c r="M223" s="4"/>
    </row>
    <row r="224" spans="1:13" ht="14.25">
      <c r="A224" s="2" t="s">
        <v>276</v>
      </c>
      <c r="B224" s="2"/>
      <c r="C224" s="2"/>
      <c r="D224" s="2"/>
      <c r="E224" s="2"/>
      <c r="F224" s="3" t="s">
        <v>277</v>
      </c>
      <c r="G224" s="3"/>
      <c r="H224" s="3"/>
      <c r="I224" s="4" t="s">
        <v>278</v>
      </c>
      <c r="J224" s="4"/>
      <c r="K224" s="4"/>
      <c r="L224" s="4"/>
      <c r="M224" s="4"/>
    </row>
    <row r="225" spans="1:13" ht="42" customHeight="1">
      <c r="A225" s="2"/>
      <c r="B225" s="2"/>
      <c r="C225" s="2"/>
      <c r="D225" s="2"/>
      <c r="E225" s="2"/>
      <c r="F225" s="5" t="s">
        <v>15</v>
      </c>
      <c r="G225" s="5"/>
      <c r="H225" s="5"/>
      <c r="I225" s="4" t="s">
        <v>16</v>
      </c>
      <c r="J225" s="4"/>
      <c r="K225" s="4"/>
      <c r="L225" s="4"/>
      <c r="M225" s="4"/>
    </row>
    <row r="226" spans="1:13" ht="14.25">
      <c r="A226" s="2"/>
      <c r="B226" s="2"/>
      <c r="C226" s="2" t="s">
        <v>279</v>
      </c>
      <c r="D226" s="2"/>
      <c r="E226" s="2"/>
      <c r="F226" s="3" t="s">
        <v>280</v>
      </c>
      <c r="G226" s="3"/>
      <c r="H226" s="3"/>
      <c r="I226" s="4" t="s">
        <v>281</v>
      </c>
      <c r="J226" s="4"/>
      <c r="K226" s="4"/>
      <c r="L226" s="4"/>
      <c r="M226" s="4"/>
    </row>
    <row r="227" spans="1:13" ht="42" customHeight="1">
      <c r="A227" s="2"/>
      <c r="B227" s="2"/>
      <c r="C227" s="2"/>
      <c r="D227" s="2"/>
      <c r="E227" s="2"/>
      <c r="F227" s="5" t="s">
        <v>15</v>
      </c>
      <c r="G227" s="5"/>
      <c r="H227" s="5"/>
      <c r="I227" s="4" t="s">
        <v>16</v>
      </c>
      <c r="J227" s="4"/>
      <c r="K227" s="4"/>
      <c r="L227" s="4"/>
      <c r="M227" s="4"/>
    </row>
    <row r="228" spans="1:13" ht="43.5">
      <c r="A228" s="2"/>
      <c r="B228" s="2"/>
      <c r="C228" s="2"/>
      <c r="D228" s="2" t="s">
        <v>19</v>
      </c>
      <c r="E228" s="2"/>
      <c r="F228" s="3" t="s">
        <v>20</v>
      </c>
      <c r="G228" s="3"/>
      <c r="H228" s="3"/>
      <c r="I228" s="4" t="s">
        <v>281</v>
      </c>
      <c r="J228" s="4"/>
      <c r="K228" s="4"/>
      <c r="L228" s="4"/>
      <c r="M228" s="4"/>
    </row>
    <row r="229" spans="1:13" ht="14.25">
      <c r="A229" s="2"/>
      <c r="B229" s="2"/>
      <c r="C229" s="2" t="s">
        <v>282</v>
      </c>
      <c r="D229" s="2"/>
      <c r="E229" s="2"/>
      <c r="F229" s="3" t="s">
        <v>283</v>
      </c>
      <c r="G229" s="3"/>
      <c r="H229" s="3"/>
      <c r="I229" s="4" t="s">
        <v>284</v>
      </c>
      <c r="J229" s="4"/>
      <c r="K229" s="4"/>
      <c r="L229" s="4"/>
      <c r="M229" s="4"/>
    </row>
    <row r="230" spans="1:13" ht="42" customHeight="1">
      <c r="A230" s="2"/>
      <c r="B230" s="2"/>
      <c r="C230" s="2"/>
      <c r="D230" s="2"/>
      <c r="E230" s="2"/>
      <c r="F230" s="5" t="s">
        <v>15</v>
      </c>
      <c r="G230" s="5"/>
      <c r="H230" s="5"/>
      <c r="I230" s="4" t="s">
        <v>16</v>
      </c>
      <c r="J230" s="4"/>
      <c r="K230" s="4"/>
      <c r="L230" s="4"/>
      <c r="M230" s="4"/>
    </row>
    <row r="231" spans="1:13" ht="15">
      <c r="A231" s="2"/>
      <c r="B231" s="2"/>
      <c r="C231" s="2"/>
      <c r="D231" s="2" t="s">
        <v>36</v>
      </c>
      <c r="E231" s="2"/>
      <c r="F231" s="3" t="s">
        <v>37</v>
      </c>
      <c r="G231" s="3"/>
      <c r="H231" s="3"/>
      <c r="I231" s="4" t="s">
        <v>285</v>
      </c>
      <c r="J231" s="4"/>
      <c r="K231" s="4"/>
      <c r="L231" s="4"/>
      <c r="M231" s="4"/>
    </row>
    <row r="232" spans="1:13" ht="15">
      <c r="A232" s="2"/>
      <c r="B232" s="2"/>
      <c r="C232" s="2"/>
      <c r="D232" s="2" t="s">
        <v>39</v>
      </c>
      <c r="E232" s="2"/>
      <c r="F232" s="3" t="s">
        <v>40</v>
      </c>
      <c r="G232" s="3"/>
      <c r="H232" s="3"/>
      <c r="I232" s="4" t="s">
        <v>286</v>
      </c>
      <c r="J232" s="4"/>
      <c r="K232" s="4"/>
      <c r="L232" s="4"/>
      <c r="M232" s="4"/>
    </row>
    <row r="233" spans="1:13" ht="70.5">
      <c r="A233" s="2"/>
      <c r="B233" s="2"/>
      <c r="C233" s="2"/>
      <c r="D233" s="2" t="s">
        <v>287</v>
      </c>
      <c r="E233" s="2"/>
      <c r="F233" s="3" t="s">
        <v>288</v>
      </c>
      <c r="G233" s="3"/>
      <c r="H233" s="3"/>
      <c r="I233" s="4" t="s">
        <v>289</v>
      </c>
      <c r="J233" s="4"/>
      <c r="K233" s="4"/>
      <c r="L233" s="4"/>
      <c r="M233" s="4"/>
    </row>
    <row r="234" spans="1:13" ht="43.5">
      <c r="A234" s="2"/>
      <c r="B234" s="2"/>
      <c r="C234" s="2"/>
      <c r="D234" s="2" t="s">
        <v>44</v>
      </c>
      <c r="E234" s="2"/>
      <c r="F234" s="3" t="s">
        <v>45</v>
      </c>
      <c r="G234" s="3"/>
      <c r="H234" s="3"/>
      <c r="I234" s="4" t="s">
        <v>290</v>
      </c>
      <c r="J234" s="4"/>
      <c r="K234" s="4"/>
      <c r="L234" s="4"/>
      <c r="M234" s="4"/>
    </row>
    <row r="235" ht="40.5"/>
    <row r="236" spans="10:12" ht="14.25">
      <c r="J236" s="4" t="s">
        <v>291</v>
      </c>
      <c r="K236" s="4"/>
      <c r="L236" s="4"/>
    </row>
    <row r="237" ht="33.75"/>
    <row r="238" ht="27.75"/>
    <row r="239" spans="1:13" ht="52.5">
      <c r="A239" s="2"/>
      <c r="B239" s="2"/>
      <c r="C239" s="2"/>
      <c r="D239" s="2" t="s">
        <v>219</v>
      </c>
      <c r="E239" s="2"/>
      <c r="F239" s="3" t="s">
        <v>220</v>
      </c>
      <c r="G239" s="3"/>
      <c r="H239" s="3"/>
      <c r="I239" s="4" t="s">
        <v>292</v>
      </c>
      <c r="J239" s="4"/>
      <c r="K239" s="4"/>
      <c r="L239" s="4"/>
      <c r="M239" s="4"/>
    </row>
    <row r="240" spans="1:13" ht="18.75">
      <c r="A240" s="2"/>
      <c r="B240" s="2"/>
      <c r="C240" s="2" t="s">
        <v>293</v>
      </c>
      <c r="D240" s="2"/>
      <c r="E240" s="2"/>
      <c r="F240" s="3" t="s">
        <v>294</v>
      </c>
      <c r="G240" s="3"/>
      <c r="H240" s="3"/>
      <c r="I240" s="4" t="s">
        <v>295</v>
      </c>
      <c r="J240" s="4"/>
      <c r="K240" s="4"/>
      <c r="L240" s="4"/>
      <c r="M240" s="4"/>
    </row>
    <row r="241" spans="1:13" ht="42.75" customHeight="1">
      <c r="A241" s="2"/>
      <c r="B241" s="2"/>
      <c r="C241" s="2"/>
      <c r="D241" s="2"/>
      <c r="E241" s="2"/>
      <c r="F241" s="5" t="s">
        <v>15</v>
      </c>
      <c r="G241" s="5"/>
      <c r="H241" s="5"/>
      <c r="I241" s="4" t="s">
        <v>16</v>
      </c>
      <c r="J241" s="4"/>
      <c r="K241" s="4"/>
      <c r="L241" s="4"/>
      <c r="M241" s="4"/>
    </row>
    <row r="242" spans="1:13" ht="52.5">
      <c r="A242" s="2"/>
      <c r="B242" s="2"/>
      <c r="C242" s="2"/>
      <c r="D242" s="2" t="s">
        <v>69</v>
      </c>
      <c r="E242" s="2"/>
      <c r="F242" s="3" t="s">
        <v>70</v>
      </c>
      <c r="G242" s="3"/>
      <c r="H242" s="3"/>
      <c r="I242" s="4" t="s">
        <v>296</v>
      </c>
      <c r="J242" s="4"/>
      <c r="K242" s="4"/>
      <c r="L242" s="4"/>
      <c r="M242" s="4"/>
    </row>
    <row r="243" spans="1:13" ht="15">
      <c r="A243" s="2"/>
      <c r="B243" s="2"/>
      <c r="C243" s="2"/>
      <c r="D243" s="2" t="s">
        <v>36</v>
      </c>
      <c r="E243" s="2"/>
      <c r="F243" s="3" t="s">
        <v>37</v>
      </c>
      <c r="G243" s="3"/>
      <c r="H243" s="3"/>
      <c r="I243" s="4" t="s">
        <v>297</v>
      </c>
      <c r="J243" s="4"/>
      <c r="K243" s="4"/>
      <c r="L243" s="4"/>
      <c r="M243" s="4"/>
    </row>
    <row r="244" spans="1:13" ht="24.75">
      <c r="A244" s="2"/>
      <c r="B244" s="2"/>
      <c r="C244" s="2"/>
      <c r="D244" s="2" t="s">
        <v>298</v>
      </c>
      <c r="E244" s="2"/>
      <c r="F244" s="3" t="s">
        <v>299</v>
      </c>
      <c r="G244" s="3"/>
      <c r="H244" s="3"/>
      <c r="I244" s="4" t="s">
        <v>254</v>
      </c>
      <c r="J244" s="4"/>
      <c r="K244" s="4"/>
      <c r="L244" s="4"/>
      <c r="M244" s="4"/>
    </row>
    <row r="245" spans="1:13" ht="24.75">
      <c r="A245" s="2"/>
      <c r="B245" s="2"/>
      <c r="C245" s="2"/>
      <c r="D245" s="2" t="s">
        <v>186</v>
      </c>
      <c r="E245" s="2"/>
      <c r="F245" s="3" t="s">
        <v>187</v>
      </c>
      <c r="G245" s="3"/>
      <c r="H245" s="3"/>
      <c r="I245" s="4" t="s">
        <v>300</v>
      </c>
      <c r="J245" s="4"/>
      <c r="K245" s="4"/>
      <c r="L245" s="4"/>
      <c r="M245" s="4"/>
    </row>
    <row r="246" spans="1:13" ht="15">
      <c r="A246" s="2"/>
      <c r="B246" s="2"/>
      <c r="C246" s="2"/>
      <c r="D246" s="2" t="s">
        <v>39</v>
      </c>
      <c r="E246" s="2"/>
      <c r="F246" s="3" t="s">
        <v>40</v>
      </c>
      <c r="G246" s="3"/>
      <c r="H246" s="3"/>
      <c r="I246" s="4" t="s">
        <v>301</v>
      </c>
      <c r="J246" s="4"/>
      <c r="K246" s="4"/>
      <c r="L246" s="4"/>
      <c r="M246" s="4"/>
    </row>
    <row r="247" spans="1:13" ht="70.5">
      <c r="A247" s="2"/>
      <c r="B247" s="2"/>
      <c r="C247" s="2"/>
      <c r="D247" s="2" t="s">
        <v>287</v>
      </c>
      <c r="E247" s="2"/>
      <c r="F247" s="3" t="s">
        <v>288</v>
      </c>
      <c r="G247" s="3"/>
      <c r="H247" s="3"/>
      <c r="I247" s="4" t="s">
        <v>302</v>
      </c>
      <c r="J247" s="4"/>
      <c r="K247" s="4"/>
      <c r="L247" s="4"/>
      <c r="M247" s="4"/>
    </row>
    <row r="248" spans="1:13" ht="52.5">
      <c r="A248" s="2"/>
      <c r="B248" s="2"/>
      <c r="C248" s="2"/>
      <c r="D248" s="2" t="s">
        <v>219</v>
      </c>
      <c r="E248" s="2"/>
      <c r="F248" s="3" t="s">
        <v>220</v>
      </c>
      <c r="G248" s="3"/>
      <c r="H248" s="3"/>
      <c r="I248" s="4" t="s">
        <v>303</v>
      </c>
      <c r="J248" s="4"/>
      <c r="K248" s="4"/>
      <c r="L248" s="4"/>
      <c r="M248" s="4"/>
    </row>
    <row r="249" spans="1:13" ht="14.25">
      <c r="A249" s="2"/>
      <c r="B249" s="2"/>
      <c r="C249" s="2" t="s">
        <v>304</v>
      </c>
      <c r="D249" s="2"/>
      <c r="E249" s="2"/>
      <c r="F249" s="3" t="s">
        <v>90</v>
      </c>
      <c r="G249" s="3"/>
      <c r="H249" s="3"/>
      <c r="I249" s="4" t="s">
        <v>254</v>
      </c>
      <c r="J249" s="4"/>
      <c r="K249" s="4"/>
      <c r="L249" s="4"/>
      <c r="M249" s="4"/>
    </row>
    <row r="250" spans="1:13" ht="42" customHeight="1">
      <c r="A250" s="2"/>
      <c r="B250" s="2"/>
      <c r="C250" s="2"/>
      <c r="D250" s="2"/>
      <c r="E250" s="2"/>
      <c r="F250" s="5" t="s">
        <v>15</v>
      </c>
      <c r="G250" s="5"/>
      <c r="H250" s="5"/>
      <c r="I250" s="4" t="s">
        <v>16</v>
      </c>
      <c r="J250" s="4"/>
      <c r="K250" s="4"/>
      <c r="L250" s="4"/>
      <c r="M250" s="4"/>
    </row>
    <row r="251" spans="1:13" ht="15">
      <c r="A251" s="2"/>
      <c r="B251" s="2"/>
      <c r="C251" s="2"/>
      <c r="D251" s="2" t="s">
        <v>36</v>
      </c>
      <c r="E251" s="2"/>
      <c r="F251" s="3" t="s">
        <v>37</v>
      </c>
      <c r="G251" s="3"/>
      <c r="H251" s="3"/>
      <c r="I251" s="4" t="s">
        <v>254</v>
      </c>
      <c r="J251" s="4"/>
      <c r="K251" s="4"/>
      <c r="L251" s="4"/>
      <c r="M251" s="4"/>
    </row>
    <row r="252" spans="1:13" ht="14.25">
      <c r="A252" s="2" t="s">
        <v>305</v>
      </c>
      <c r="B252" s="2"/>
      <c r="C252" s="2"/>
      <c r="D252" s="2"/>
      <c r="E252" s="2"/>
      <c r="F252" s="3" t="s">
        <v>306</v>
      </c>
      <c r="G252" s="3"/>
      <c r="H252" s="3"/>
      <c r="I252" s="4" t="s">
        <v>103</v>
      </c>
      <c r="J252" s="4"/>
      <c r="K252" s="4"/>
      <c r="L252" s="4"/>
      <c r="M252" s="4"/>
    </row>
    <row r="253" spans="1:13" ht="42" customHeight="1">
      <c r="A253" s="2"/>
      <c r="B253" s="2"/>
      <c r="C253" s="2"/>
      <c r="D253" s="2"/>
      <c r="E253" s="2"/>
      <c r="F253" s="5" t="s">
        <v>15</v>
      </c>
      <c r="G253" s="5"/>
      <c r="H253" s="5"/>
      <c r="I253" s="4" t="s">
        <v>16</v>
      </c>
      <c r="J253" s="4"/>
      <c r="K253" s="4"/>
      <c r="L253" s="4"/>
      <c r="M253" s="4"/>
    </row>
    <row r="254" spans="1:13" ht="28.5">
      <c r="A254" s="2"/>
      <c r="B254" s="2"/>
      <c r="C254" s="2" t="s">
        <v>307</v>
      </c>
      <c r="D254" s="2"/>
      <c r="E254" s="2"/>
      <c r="F254" s="3" t="s">
        <v>308</v>
      </c>
      <c r="G254" s="3"/>
      <c r="H254" s="3"/>
      <c r="I254" s="4" t="s">
        <v>103</v>
      </c>
      <c r="J254" s="4"/>
      <c r="K254" s="4"/>
      <c r="L254" s="4"/>
      <c r="M254" s="4"/>
    </row>
    <row r="255" spans="1:13" ht="42" customHeight="1">
      <c r="A255" s="2"/>
      <c r="B255" s="2"/>
      <c r="C255" s="2"/>
      <c r="D255" s="2"/>
      <c r="E255" s="2"/>
      <c r="F255" s="5" t="s">
        <v>15</v>
      </c>
      <c r="G255" s="5"/>
      <c r="H255" s="5"/>
      <c r="I255" s="4" t="s">
        <v>16</v>
      </c>
      <c r="J255" s="4"/>
      <c r="K255" s="4"/>
      <c r="L255" s="4"/>
      <c r="M255" s="4"/>
    </row>
    <row r="256" spans="1:13" ht="15">
      <c r="A256" s="2"/>
      <c r="B256" s="2"/>
      <c r="C256" s="2"/>
      <c r="D256" s="2" t="s">
        <v>33</v>
      </c>
      <c r="E256" s="2"/>
      <c r="F256" s="3" t="s">
        <v>34</v>
      </c>
      <c r="G256" s="3"/>
      <c r="H256" s="3"/>
      <c r="I256" s="4" t="s">
        <v>103</v>
      </c>
      <c r="J256" s="4"/>
      <c r="K256" s="4"/>
      <c r="L256" s="4"/>
      <c r="M256" s="4"/>
    </row>
    <row r="257" spans="1:13" ht="14.25">
      <c r="A257" s="6" t="s">
        <v>11</v>
      </c>
      <c r="B257" s="6"/>
      <c r="C257" s="6"/>
      <c r="D257" s="6"/>
      <c r="E257" s="6"/>
      <c r="F257" s="6"/>
      <c r="G257" s="7" t="s">
        <v>309</v>
      </c>
      <c r="H257" s="7"/>
      <c r="I257" s="8" t="s">
        <v>310</v>
      </c>
      <c r="J257" s="8"/>
      <c r="K257" s="8"/>
      <c r="L257" s="8"/>
      <c r="M257" s="8"/>
    </row>
    <row r="258" spans="1:13" ht="42.75" customHeight="1">
      <c r="A258" s="2"/>
      <c r="B258" s="2"/>
      <c r="C258" s="2"/>
      <c r="D258" s="2"/>
      <c r="E258" s="2"/>
      <c r="F258" s="5" t="s">
        <v>15</v>
      </c>
      <c r="G258" s="5"/>
      <c r="H258" s="5"/>
      <c r="I258" s="4" t="s">
        <v>311</v>
      </c>
      <c r="J258" s="4"/>
      <c r="K258" s="4"/>
      <c r="L258" s="4"/>
      <c r="M258" s="4"/>
    </row>
    <row r="259" ht="16.5"/>
    <row r="260" spans="1:13" ht="14.25">
      <c r="A260" s="1" t="s">
        <v>312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4.25">
      <c r="A261" s="2" t="s">
        <v>28</v>
      </c>
      <c r="B261" s="2"/>
      <c r="C261" s="2"/>
      <c r="D261" s="2"/>
      <c r="E261" s="2"/>
      <c r="F261" s="3" t="s">
        <v>29</v>
      </c>
      <c r="G261" s="3"/>
      <c r="H261" s="3"/>
      <c r="I261" s="4" t="s">
        <v>313</v>
      </c>
      <c r="J261" s="4"/>
      <c r="K261" s="4"/>
      <c r="L261" s="4"/>
      <c r="M261" s="4"/>
    </row>
    <row r="262" spans="1:13" ht="42.75" customHeight="1">
      <c r="A262" s="2"/>
      <c r="B262" s="2"/>
      <c r="C262" s="2"/>
      <c r="D262" s="2"/>
      <c r="E262" s="2"/>
      <c r="F262" s="5" t="s">
        <v>15</v>
      </c>
      <c r="G262" s="5"/>
      <c r="H262" s="5"/>
      <c r="I262" s="4" t="s">
        <v>16</v>
      </c>
      <c r="J262" s="4"/>
      <c r="K262" s="4"/>
      <c r="L262" s="4"/>
      <c r="M262" s="4"/>
    </row>
    <row r="263" spans="1:13" ht="14.25">
      <c r="A263" s="2"/>
      <c r="B263" s="2"/>
      <c r="C263" s="2" t="s">
        <v>31</v>
      </c>
      <c r="D263" s="2"/>
      <c r="E263" s="2"/>
      <c r="F263" s="3" t="s">
        <v>32</v>
      </c>
      <c r="G263" s="3"/>
      <c r="H263" s="3"/>
      <c r="I263" s="4" t="s">
        <v>313</v>
      </c>
      <c r="J263" s="4"/>
      <c r="K263" s="4"/>
      <c r="L263" s="4"/>
      <c r="M263" s="4"/>
    </row>
    <row r="264" ht="18"/>
    <row r="265" spans="10:12" ht="14.25">
      <c r="J265" s="4" t="s">
        <v>314</v>
      </c>
      <c r="K265" s="4"/>
      <c r="L265" s="4"/>
    </row>
    <row r="266" ht="33.75"/>
    <row r="267" ht="27.75"/>
    <row r="268" spans="1:13" ht="42" customHeight="1">
      <c r="A268" s="2"/>
      <c r="B268" s="2"/>
      <c r="C268" s="2"/>
      <c r="D268" s="2"/>
      <c r="E268" s="2"/>
      <c r="F268" s="5" t="s">
        <v>15</v>
      </c>
      <c r="G268" s="5"/>
      <c r="H268" s="5"/>
      <c r="I268" s="4" t="s">
        <v>16</v>
      </c>
      <c r="J268" s="4"/>
      <c r="K268" s="4"/>
      <c r="L268" s="4"/>
      <c r="M268" s="4"/>
    </row>
    <row r="269" spans="1:13" ht="52.5">
      <c r="A269" s="2"/>
      <c r="B269" s="2"/>
      <c r="C269" s="2"/>
      <c r="D269" s="2" t="s">
        <v>315</v>
      </c>
      <c r="E269" s="2"/>
      <c r="F269" s="3" t="s">
        <v>316</v>
      </c>
      <c r="G269" s="3"/>
      <c r="H269" s="3"/>
      <c r="I269" s="4" t="s">
        <v>317</v>
      </c>
      <c r="J269" s="4"/>
      <c r="K269" s="4"/>
      <c r="L269" s="4"/>
      <c r="M269" s="4"/>
    </row>
    <row r="270" spans="1:13" ht="52.5">
      <c r="A270" s="2"/>
      <c r="B270" s="2"/>
      <c r="C270" s="2"/>
      <c r="D270" s="2" t="s">
        <v>318</v>
      </c>
      <c r="E270" s="2"/>
      <c r="F270" s="3" t="s">
        <v>319</v>
      </c>
      <c r="G270" s="3"/>
      <c r="H270" s="3"/>
      <c r="I270" s="4" t="s">
        <v>320</v>
      </c>
      <c r="J270" s="4"/>
      <c r="K270" s="4"/>
      <c r="L270" s="4"/>
      <c r="M270" s="4"/>
    </row>
    <row r="271" spans="1:13" ht="14.25">
      <c r="A271" s="2" t="s">
        <v>51</v>
      </c>
      <c r="B271" s="2"/>
      <c r="C271" s="2"/>
      <c r="D271" s="2"/>
      <c r="E271" s="2"/>
      <c r="F271" s="3" t="s">
        <v>52</v>
      </c>
      <c r="G271" s="3"/>
      <c r="H271" s="3"/>
      <c r="I271" s="4" t="s">
        <v>321</v>
      </c>
      <c r="J271" s="4"/>
      <c r="K271" s="4"/>
      <c r="L271" s="4"/>
      <c r="M271" s="4"/>
    </row>
    <row r="272" spans="1:13" ht="42" customHeight="1">
      <c r="A272" s="2"/>
      <c r="B272" s="2"/>
      <c r="C272" s="2"/>
      <c r="D272" s="2"/>
      <c r="E272" s="2"/>
      <c r="F272" s="5" t="s">
        <v>15</v>
      </c>
      <c r="G272" s="5"/>
      <c r="H272" s="5"/>
      <c r="I272" s="4" t="s">
        <v>321</v>
      </c>
      <c r="J272" s="4"/>
      <c r="K272" s="4"/>
      <c r="L272" s="4"/>
      <c r="M272" s="4"/>
    </row>
    <row r="273" spans="1:13" ht="14.25">
      <c r="A273" s="2"/>
      <c r="B273" s="2"/>
      <c r="C273" s="2" t="s">
        <v>54</v>
      </c>
      <c r="D273" s="2"/>
      <c r="E273" s="2"/>
      <c r="F273" s="3" t="s">
        <v>55</v>
      </c>
      <c r="G273" s="3"/>
      <c r="H273" s="3"/>
      <c r="I273" s="4" t="s">
        <v>321</v>
      </c>
      <c r="J273" s="4"/>
      <c r="K273" s="4"/>
      <c r="L273" s="4"/>
      <c r="M273" s="4"/>
    </row>
    <row r="274" spans="1:13" ht="42.75" customHeight="1">
      <c r="A274" s="2"/>
      <c r="B274" s="2"/>
      <c r="C274" s="2"/>
      <c r="D274" s="2"/>
      <c r="E274" s="2"/>
      <c r="F274" s="5" t="s">
        <v>15</v>
      </c>
      <c r="G274" s="5"/>
      <c r="H274" s="5"/>
      <c r="I274" s="4" t="s">
        <v>321</v>
      </c>
      <c r="J274" s="4"/>
      <c r="K274" s="4"/>
      <c r="L274" s="4"/>
      <c r="M274" s="4"/>
    </row>
    <row r="275" spans="1:13" ht="61.5">
      <c r="A275" s="2"/>
      <c r="B275" s="2"/>
      <c r="C275" s="2"/>
      <c r="D275" s="2" t="s">
        <v>322</v>
      </c>
      <c r="E275" s="2"/>
      <c r="F275" s="3" t="s">
        <v>323</v>
      </c>
      <c r="G275" s="3"/>
      <c r="H275" s="3"/>
      <c r="I275" s="4" t="s">
        <v>324</v>
      </c>
      <c r="J275" s="4"/>
      <c r="K275" s="4"/>
      <c r="L275" s="4"/>
      <c r="M275" s="4"/>
    </row>
    <row r="276" spans="1:13" ht="52.5">
      <c r="A276" s="2"/>
      <c r="B276" s="2"/>
      <c r="C276" s="2"/>
      <c r="D276" s="2" t="s">
        <v>325</v>
      </c>
      <c r="E276" s="2"/>
      <c r="F276" s="3" t="s">
        <v>316</v>
      </c>
      <c r="G276" s="3"/>
      <c r="H276" s="3"/>
      <c r="I276" s="4" t="s">
        <v>326</v>
      </c>
      <c r="J276" s="4"/>
      <c r="K276" s="4"/>
      <c r="L276" s="4"/>
      <c r="M276" s="4"/>
    </row>
    <row r="277" spans="1:13" ht="14.25">
      <c r="A277" s="2" t="s">
        <v>58</v>
      </c>
      <c r="B277" s="2"/>
      <c r="C277" s="2"/>
      <c r="D277" s="2"/>
      <c r="E277" s="2"/>
      <c r="F277" s="3" t="s">
        <v>59</v>
      </c>
      <c r="G277" s="3"/>
      <c r="H277" s="3"/>
      <c r="I277" s="4" t="s">
        <v>327</v>
      </c>
      <c r="J277" s="4"/>
      <c r="K277" s="4"/>
      <c r="L277" s="4"/>
      <c r="M277" s="4"/>
    </row>
    <row r="278" spans="1:13" ht="42" customHeight="1">
      <c r="A278" s="2"/>
      <c r="B278" s="2"/>
      <c r="C278" s="2"/>
      <c r="D278" s="2"/>
      <c r="E278" s="2"/>
      <c r="F278" s="5" t="s">
        <v>15</v>
      </c>
      <c r="G278" s="5"/>
      <c r="H278" s="5"/>
      <c r="I278" s="4" t="s">
        <v>16</v>
      </c>
      <c r="J278" s="4"/>
      <c r="K278" s="4"/>
      <c r="L278" s="4"/>
      <c r="M278" s="4"/>
    </row>
    <row r="279" spans="1:13" ht="14.25">
      <c r="A279" s="2"/>
      <c r="B279" s="2"/>
      <c r="C279" s="2" t="s">
        <v>61</v>
      </c>
      <c r="D279" s="2"/>
      <c r="E279" s="2"/>
      <c r="F279" s="3" t="s">
        <v>62</v>
      </c>
      <c r="G279" s="3"/>
      <c r="H279" s="3"/>
      <c r="I279" s="4" t="s">
        <v>327</v>
      </c>
      <c r="J279" s="4"/>
      <c r="K279" s="4"/>
      <c r="L279" s="4"/>
      <c r="M279" s="4"/>
    </row>
    <row r="280" spans="1:13" ht="42" customHeight="1">
      <c r="A280" s="2"/>
      <c r="B280" s="2"/>
      <c r="C280" s="2"/>
      <c r="D280" s="2"/>
      <c r="E280" s="2"/>
      <c r="F280" s="5" t="s">
        <v>15</v>
      </c>
      <c r="G280" s="5"/>
      <c r="H280" s="5"/>
      <c r="I280" s="4" t="s">
        <v>16</v>
      </c>
      <c r="J280" s="4"/>
      <c r="K280" s="4"/>
      <c r="L280" s="4"/>
      <c r="M280" s="4"/>
    </row>
    <row r="281" spans="1:13" ht="33.75">
      <c r="A281" s="2"/>
      <c r="B281" s="2"/>
      <c r="C281" s="2"/>
      <c r="D281" s="2" t="s">
        <v>328</v>
      </c>
      <c r="E281" s="2"/>
      <c r="F281" s="3" t="s">
        <v>329</v>
      </c>
      <c r="G281" s="3"/>
      <c r="H281" s="3"/>
      <c r="I281" s="4" t="s">
        <v>327</v>
      </c>
      <c r="J281" s="4"/>
      <c r="K281" s="4"/>
      <c r="L281" s="4"/>
      <c r="M281" s="4"/>
    </row>
    <row r="282" spans="1:13" ht="14.25">
      <c r="A282" s="6" t="s">
        <v>312</v>
      </c>
      <c r="B282" s="6"/>
      <c r="C282" s="6"/>
      <c r="D282" s="6"/>
      <c r="E282" s="6"/>
      <c r="F282" s="6"/>
      <c r="G282" s="7" t="s">
        <v>309</v>
      </c>
      <c r="H282" s="7"/>
      <c r="I282" s="8" t="s">
        <v>330</v>
      </c>
      <c r="J282" s="8"/>
      <c r="K282" s="8"/>
      <c r="L282" s="8"/>
      <c r="M282" s="8"/>
    </row>
    <row r="283" spans="1:13" ht="42" customHeight="1">
      <c r="A283" s="2"/>
      <c r="B283" s="2"/>
      <c r="C283" s="2"/>
      <c r="D283" s="2"/>
      <c r="E283" s="2"/>
      <c r="F283" s="5" t="s">
        <v>15</v>
      </c>
      <c r="G283" s="5"/>
      <c r="H283" s="5"/>
      <c r="I283" s="4" t="s">
        <v>321</v>
      </c>
      <c r="J283" s="4"/>
      <c r="K283" s="4"/>
      <c r="L283" s="4"/>
      <c r="M283" s="4"/>
    </row>
    <row r="284" ht="16.5"/>
    <row r="285" spans="1:13" ht="14.25">
      <c r="A285" s="1" t="s">
        <v>331</v>
      </c>
      <c r="B285" s="1"/>
      <c r="C285" s="1"/>
      <c r="D285" s="1"/>
      <c r="E285" s="1"/>
      <c r="F285" s="1"/>
      <c r="G285" s="1"/>
      <c r="H285" s="1"/>
      <c r="I285" s="8" t="s">
        <v>332</v>
      </c>
      <c r="J285" s="8"/>
      <c r="K285" s="8"/>
      <c r="L285" s="8"/>
      <c r="M285" s="8"/>
    </row>
    <row r="286" spans="1:13" ht="51" customHeight="1">
      <c r="A286" s="1"/>
      <c r="B286" s="1"/>
      <c r="C286" s="1"/>
      <c r="D286" s="1"/>
      <c r="E286" s="1"/>
      <c r="F286" s="9" t="s">
        <v>333</v>
      </c>
      <c r="G286" s="9"/>
      <c r="H286" s="9"/>
      <c r="I286" s="8" t="s">
        <v>334</v>
      </c>
      <c r="J286" s="8"/>
      <c r="K286" s="8"/>
      <c r="L286" s="8"/>
      <c r="M286" s="8"/>
    </row>
    <row r="287" ht="5.25"/>
    <row r="288" spans="1:4" ht="14.25">
      <c r="A288" s="2" t="s">
        <v>335</v>
      </c>
      <c r="B288" s="2"/>
      <c r="C288" s="2"/>
      <c r="D288" s="2"/>
    </row>
    <row r="289" ht="72"/>
    <row r="290" ht="11.25"/>
    <row r="291" spans="10:12" ht="14.25">
      <c r="J291" s="4" t="s">
        <v>336</v>
      </c>
      <c r="K291" s="4"/>
      <c r="L291" s="4"/>
    </row>
    <row r="292" ht="33.75"/>
  </sheetData>
  <sheetProtection selectLockedCells="1" selectUnlockedCells="1"/>
  <mergeCells count="972">
    <mergeCell ref="B2:L3"/>
    <mergeCell ref="D5:G5"/>
    <mergeCell ref="A6:B6"/>
    <mergeCell ref="D6:E6"/>
    <mergeCell ref="F6:H6"/>
    <mergeCell ref="I6:M6"/>
    <mergeCell ref="A7:B7"/>
    <mergeCell ref="D7:E7"/>
    <mergeCell ref="F7:H7"/>
    <mergeCell ref="I7:M7"/>
    <mergeCell ref="A8:M8"/>
    <mergeCell ref="A9:B9"/>
    <mergeCell ref="D9:E9"/>
    <mergeCell ref="F9:H9"/>
    <mergeCell ref="I9:M9"/>
    <mergeCell ref="A10:B10"/>
    <mergeCell ref="D10:E10"/>
    <mergeCell ref="F10:H10"/>
    <mergeCell ref="I10:M10"/>
    <mergeCell ref="A11:B11"/>
    <mergeCell ref="D11:E11"/>
    <mergeCell ref="F11:H11"/>
    <mergeCell ref="I11:M11"/>
    <mergeCell ref="A12:B12"/>
    <mergeCell ref="D12:E12"/>
    <mergeCell ref="F12:H12"/>
    <mergeCell ref="I12:M12"/>
    <mergeCell ref="A13:B13"/>
    <mergeCell ref="D13:E13"/>
    <mergeCell ref="F13:H13"/>
    <mergeCell ref="I13:M13"/>
    <mergeCell ref="A14:B14"/>
    <mergeCell ref="D14:E14"/>
    <mergeCell ref="F14:H14"/>
    <mergeCell ref="I14:M14"/>
    <mergeCell ref="A15:B15"/>
    <mergeCell ref="D15:E15"/>
    <mergeCell ref="F15:H15"/>
    <mergeCell ref="I15:M15"/>
    <mergeCell ref="A16:B16"/>
    <mergeCell ref="D16:E16"/>
    <mergeCell ref="F16:H16"/>
    <mergeCell ref="I16:M16"/>
    <mergeCell ref="A17:B17"/>
    <mergeCell ref="D17:E17"/>
    <mergeCell ref="F17:H17"/>
    <mergeCell ref="I17:M17"/>
    <mergeCell ref="A18:B18"/>
    <mergeCell ref="D18:E18"/>
    <mergeCell ref="F18:H18"/>
    <mergeCell ref="I18:M18"/>
    <mergeCell ref="A19:B19"/>
    <mergeCell ref="D19:E19"/>
    <mergeCell ref="F19:H19"/>
    <mergeCell ref="I19:M19"/>
    <mergeCell ref="A20:B20"/>
    <mergeCell ref="D20:E20"/>
    <mergeCell ref="F20:H20"/>
    <mergeCell ref="I20:M20"/>
    <mergeCell ref="A21:B21"/>
    <mergeCell ref="D21:E21"/>
    <mergeCell ref="F21:H21"/>
    <mergeCell ref="I21:M21"/>
    <mergeCell ref="A22:B22"/>
    <mergeCell ref="D22:E22"/>
    <mergeCell ref="F22:H22"/>
    <mergeCell ref="I22:M22"/>
    <mergeCell ref="A23:B23"/>
    <mergeCell ref="D23:E23"/>
    <mergeCell ref="F23:H23"/>
    <mergeCell ref="I23:M23"/>
    <mergeCell ref="A24:B24"/>
    <mergeCell ref="D24:E24"/>
    <mergeCell ref="F24:H24"/>
    <mergeCell ref="I24:M24"/>
    <mergeCell ref="A25:B25"/>
    <mergeCell ref="D25:E25"/>
    <mergeCell ref="F25:H25"/>
    <mergeCell ref="I25:M25"/>
    <mergeCell ref="A26:B26"/>
    <mergeCell ref="D26:E26"/>
    <mergeCell ref="F26:H26"/>
    <mergeCell ref="I26:M26"/>
    <mergeCell ref="A27:B27"/>
    <mergeCell ref="D27:E27"/>
    <mergeCell ref="F27:H27"/>
    <mergeCell ref="I27:M27"/>
    <mergeCell ref="J29:L29"/>
    <mergeCell ref="A32:B32"/>
    <mergeCell ref="D32:E32"/>
    <mergeCell ref="F32:H32"/>
    <mergeCell ref="I32:M32"/>
    <mergeCell ref="A33:B33"/>
    <mergeCell ref="D33:E33"/>
    <mergeCell ref="F33:H33"/>
    <mergeCell ref="I33:M33"/>
    <mergeCell ref="A34:B34"/>
    <mergeCell ref="D34:E34"/>
    <mergeCell ref="F34:H34"/>
    <mergeCell ref="I34:M34"/>
    <mergeCell ref="A35:B35"/>
    <mergeCell ref="D35:E35"/>
    <mergeCell ref="F35:H35"/>
    <mergeCell ref="I35:M35"/>
    <mergeCell ref="A36:B36"/>
    <mergeCell ref="D36:E36"/>
    <mergeCell ref="F36:H36"/>
    <mergeCell ref="I36:M36"/>
    <mergeCell ref="A37:B37"/>
    <mergeCell ref="D37:E37"/>
    <mergeCell ref="F37:H37"/>
    <mergeCell ref="I37:M37"/>
    <mergeCell ref="A38:B38"/>
    <mergeCell ref="D38:E38"/>
    <mergeCell ref="F38:H38"/>
    <mergeCell ref="I38:M38"/>
    <mergeCell ref="A39:B39"/>
    <mergeCell ref="D39:E39"/>
    <mergeCell ref="F39:H39"/>
    <mergeCell ref="I39:M39"/>
    <mergeCell ref="A40:B40"/>
    <mergeCell ref="D40:E40"/>
    <mergeCell ref="F40:H40"/>
    <mergeCell ref="I40:M40"/>
    <mergeCell ref="A41:B41"/>
    <mergeCell ref="D41:E41"/>
    <mergeCell ref="F41:H41"/>
    <mergeCell ref="I41:M41"/>
    <mergeCell ref="A42:B42"/>
    <mergeCell ref="D42:E42"/>
    <mergeCell ref="F42:H42"/>
    <mergeCell ref="I42:M42"/>
    <mergeCell ref="A43:B43"/>
    <mergeCell ref="D43:E43"/>
    <mergeCell ref="F43:H43"/>
    <mergeCell ref="I43:M43"/>
    <mergeCell ref="A44:B44"/>
    <mergeCell ref="D44:E44"/>
    <mergeCell ref="F44:H44"/>
    <mergeCell ref="I44:M44"/>
    <mergeCell ref="A45:B45"/>
    <mergeCell ref="D45:E45"/>
    <mergeCell ref="F45:H45"/>
    <mergeCell ref="I45:M45"/>
    <mergeCell ref="A46:B46"/>
    <mergeCell ref="D46:E46"/>
    <mergeCell ref="F46:H46"/>
    <mergeCell ref="I46:M46"/>
    <mergeCell ref="A47:B47"/>
    <mergeCell ref="D47:E47"/>
    <mergeCell ref="F47:H47"/>
    <mergeCell ref="I47:M47"/>
    <mergeCell ref="A48:B48"/>
    <mergeCell ref="D48:E48"/>
    <mergeCell ref="F48:H48"/>
    <mergeCell ref="I48:M48"/>
    <mergeCell ref="A49:B49"/>
    <mergeCell ref="D49:E49"/>
    <mergeCell ref="F49:H49"/>
    <mergeCell ref="I49:M49"/>
    <mergeCell ref="A50:B50"/>
    <mergeCell ref="D50:E50"/>
    <mergeCell ref="F50:H50"/>
    <mergeCell ref="I50:M50"/>
    <mergeCell ref="A51:B51"/>
    <mergeCell ref="D51:E51"/>
    <mergeCell ref="F51:H51"/>
    <mergeCell ref="I51:M51"/>
    <mergeCell ref="A52:B52"/>
    <mergeCell ref="D52:E52"/>
    <mergeCell ref="F52:H52"/>
    <mergeCell ref="I52:M52"/>
    <mergeCell ref="A53:B53"/>
    <mergeCell ref="D53:E53"/>
    <mergeCell ref="F53:H53"/>
    <mergeCell ref="I53:M53"/>
    <mergeCell ref="A54:B54"/>
    <mergeCell ref="D54:E54"/>
    <mergeCell ref="F54:H54"/>
    <mergeCell ref="I54:M54"/>
    <mergeCell ref="J56:L56"/>
    <mergeCell ref="A59:B59"/>
    <mergeCell ref="D59:E59"/>
    <mergeCell ref="F59:H59"/>
    <mergeCell ref="I59:M59"/>
    <mergeCell ref="A60:B60"/>
    <mergeCell ref="D60:E60"/>
    <mergeCell ref="F60:H60"/>
    <mergeCell ref="I60:M60"/>
    <mergeCell ref="A61:B61"/>
    <mergeCell ref="D61:E61"/>
    <mergeCell ref="F61:H61"/>
    <mergeCell ref="I61:M61"/>
    <mergeCell ref="A62:B62"/>
    <mergeCell ref="D62:E62"/>
    <mergeCell ref="F62:H62"/>
    <mergeCell ref="I62:M62"/>
    <mergeCell ref="A63:B63"/>
    <mergeCell ref="D63:E63"/>
    <mergeCell ref="F63:H63"/>
    <mergeCell ref="I63:M63"/>
    <mergeCell ref="A64:B64"/>
    <mergeCell ref="D64:E64"/>
    <mergeCell ref="F64:H64"/>
    <mergeCell ref="I64:M64"/>
    <mergeCell ref="A65:B65"/>
    <mergeCell ref="D65:E65"/>
    <mergeCell ref="F65:H65"/>
    <mergeCell ref="I65:M65"/>
    <mergeCell ref="A66:B66"/>
    <mergeCell ref="D66:E66"/>
    <mergeCell ref="F66:H66"/>
    <mergeCell ref="I66:M66"/>
    <mergeCell ref="A67:B67"/>
    <mergeCell ref="D67:E67"/>
    <mergeCell ref="F67:H67"/>
    <mergeCell ref="I67:M67"/>
    <mergeCell ref="A68:B68"/>
    <mergeCell ref="D68:E68"/>
    <mergeCell ref="F68:H68"/>
    <mergeCell ref="I68:M68"/>
    <mergeCell ref="A69:B69"/>
    <mergeCell ref="D69:E69"/>
    <mergeCell ref="F69:H69"/>
    <mergeCell ref="I69:M69"/>
    <mergeCell ref="A70:B70"/>
    <mergeCell ref="D70:E70"/>
    <mergeCell ref="F70:H70"/>
    <mergeCell ref="I70:M70"/>
    <mergeCell ref="A71:B71"/>
    <mergeCell ref="D71:E71"/>
    <mergeCell ref="F71:H71"/>
    <mergeCell ref="I71:M71"/>
    <mergeCell ref="A72:B72"/>
    <mergeCell ref="D72:E72"/>
    <mergeCell ref="F72:H72"/>
    <mergeCell ref="I72:M72"/>
    <mergeCell ref="A73:B73"/>
    <mergeCell ref="D73:E73"/>
    <mergeCell ref="F73:H73"/>
    <mergeCell ref="I73:M73"/>
    <mergeCell ref="A74:B74"/>
    <mergeCell ref="D74:E74"/>
    <mergeCell ref="F74:H74"/>
    <mergeCell ref="I74:M74"/>
    <mergeCell ref="A75:B75"/>
    <mergeCell ref="D75:E75"/>
    <mergeCell ref="F75:H75"/>
    <mergeCell ref="I75:M75"/>
    <mergeCell ref="A76:B76"/>
    <mergeCell ref="D76:E76"/>
    <mergeCell ref="F76:H76"/>
    <mergeCell ref="I76:M76"/>
    <mergeCell ref="A77:B77"/>
    <mergeCell ref="D77:E77"/>
    <mergeCell ref="F77:H77"/>
    <mergeCell ref="I77:M77"/>
    <mergeCell ref="A78:B78"/>
    <mergeCell ref="D78:E78"/>
    <mergeCell ref="F78:H78"/>
    <mergeCell ref="I78:M78"/>
    <mergeCell ref="A79:B79"/>
    <mergeCell ref="D79:E79"/>
    <mergeCell ref="F79:H79"/>
    <mergeCell ref="I79:M79"/>
    <mergeCell ref="A80:B80"/>
    <mergeCell ref="D80:E80"/>
    <mergeCell ref="F80:H80"/>
    <mergeCell ref="I80:M80"/>
    <mergeCell ref="A81:B81"/>
    <mergeCell ref="D81:E81"/>
    <mergeCell ref="F81:H81"/>
    <mergeCell ref="I81:M81"/>
    <mergeCell ref="A82:B82"/>
    <mergeCell ref="D82:E82"/>
    <mergeCell ref="F82:H82"/>
    <mergeCell ref="I82:M82"/>
    <mergeCell ref="A83:B83"/>
    <mergeCell ref="D83:E83"/>
    <mergeCell ref="F83:H83"/>
    <mergeCell ref="I83:M83"/>
    <mergeCell ref="J85:L85"/>
    <mergeCell ref="A88:B88"/>
    <mergeCell ref="D88:E88"/>
    <mergeCell ref="F88:H88"/>
    <mergeCell ref="I88:M88"/>
    <mergeCell ref="A89:B89"/>
    <mergeCell ref="D89:E89"/>
    <mergeCell ref="F89:H89"/>
    <mergeCell ref="I89:M89"/>
    <mergeCell ref="A90:B90"/>
    <mergeCell ref="D90:E90"/>
    <mergeCell ref="F90:H90"/>
    <mergeCell ref="I90:M90"/>
    <mergeCell ref="A91:B91"/>
    <mergeCell ref="D91:E91"/>
    <mergeCell ref="F91:H91"/>
    <mergeCell ref="I91:M91"/>
    <mergeCell ref="A92:B92"/>
    <mergeCell ref="D92:E92"/>
    <mergeCell ref="F92:H92"/>
    <mergeCell ref="I92:M92"/>
    <mergeCell ref="A93:B93"/>
    <mergeCell ref="D93:E93"/>
    <mergeCell ref="F93:H93"/>
    <mergeCell ref="I93:M93"/>
    <mergeCell ref="A94:B94"/>
    <mergeCell ref="D94:E94"/>
    <mergeCell ref="F94:H94"/>
    <mergeCell ref="I94:M94"/>
    <mergeCell ref="A95:B95"/>
    <mergeCell ref="D95:E95"/>
    <mergeCell ref="F95:H95"/>
    <mergeCell ref="I95:M95"/>
    <mergeCell ref="A96:B96"/>
    <mergeCell ref="D96:E96"/>
    <mergeCell ref="F96:H96"/>
    <mergeCell ref="I96:M96"/>
    <mergeCell ref="A97:B97"/>
    <mergeCell ref="D97:E97"/>
    <mergeCell ref="F97:H97"/>
    <mergeCell ref="I97:M97"/>
    <mergeCell ref="A98:B98"/>
    <mergeCell ref="D98:E98"/>
    <mergeCell ref="F98:H98"/>
    <mergeCell ref="I98:M98"/>
    <mergeCell ref="A99:B99"/>
    <mergeCell ref="D99:E99"/>
    <mergeCell ref="F99:H99"/>
    <mergeCell ref="I99:M99"/>
    <mergeCell ref="A100:B100"/>
    <mergeCell ref="D100:E100"/>
    <mergeCell ref="F100:H100"/>
    <mergeCell ref="I100:M100"/>
    <mergeCell ref="A101:B101"/>
    <mergeCell ref="D101:E101"/>
    <mergeCell ref="F101:H101"/>
    <mergeCell ref="I101:M101"/>
    <mergeCell ref="A102:B102"/>
    <mergeCell ref="D102:E102"/>
    <mergeCell ref="F102:H102"/>
    <mergeCell ref="I102:M102"/>
    <mergeCell ref="A103:B103"/>
    <mergeCell ref="D103:E103"/>
    <mergeCell ref="F103:H103"/>
    <mergeCell ref="I103:M103"/>
    <mergeCell ref="A104:B104"/>
    <mergeCell ref="D104:E104"/>
    <mergeCell ref="F104:H104"/>
    <mergeCell ref="I104:M104"/>
    <mergeCell ref="A105:B105"/>
    <mergeCell ref="D105:E105"/>
    <mergeCell ref="F105:H105"/>
    <mergeCell ref="I105:M105"/>
    <mergeCell ref="A106:B106"/>
    <mergeCell ref="D106:E106"/>
    <mergeCell ref="F106:H106"/>
    <mergeCell ref="I106:M106"/>
    <mergeCell ref="A107:B107"/>
    <mergeCell ref="D107:E107"/>
    <mergeCell ref="F107:H107"/>
    <mergeCell ref="I107:M107"/>
    <mergeCell ref="A108:B108"/>
    <mergeCell ref="D108:E108"/>
    <mergeCell ref="F108:H108"/>
    <mergeCell ref="I108:M108"/>
    <mergeCell ref="A109:B109"/>
    <mergeCell ref="D109:E109"/>
    <mergeCell ref="F109:H109"/>
    <mergeCell ref="I109:M109"/>
    <mergeCell ref="A110:B110"/>
    <mergeCell ref="D110:E110"/>
    <mergeCell ref="F110:H110"/>
    <mergeCell ref="I110:M110"/>
    <mergeCell ref="A111:B111"/>
    <mergeCell ref="D111:E111"/>
    <mergeCell ref="F111:H111"/>
    <mergeCell ref="I111:M111"/>
    <mergeCell ref="A112:B112"/>
    <mergeCell ref="D112:E112"/>
    <mergeCell ref="F112:H112"/>
    <mergeCell ref="I112:M112"/>
    <mergeCell ref="A113:B113"/>
    <mergeCell ref="D113:E113"/>
    <mergeCell ref="F113:H113"/>
    <mergeCell ref="I113:M113"/>
    <mergeCell ref="J115:L115"/>
    <mergeCell ref="A118:B118"/>
    <mergeCell ref="D118:E118"/>
    <mergeCell ref="F118:H118"/>
    <mergeCell ref="I118:M118"/>
    <mergeCell ref="A119:B119"/>
    <mergeCell ref="D119:E119"/>
    <mergeCell ref="F119:H119"/>
    <mergeCell ref="I119:M119"/>
    <mergeCell ref="A120:B120"/>
    <mergeCell ref="D120:E120"/>
    <mergeCell ref="F120:H120"/>
    <mergeCell ref="I120:M120"/>
    <mergeCell ref="A121:B121"/>
    <mergeCell ref="D121:E121"/>
    <mergeCell ref="F121:H121"/>
    <mergeCell ref="I121:M121"/>
    <mergeCell ref="A122:B122"/>
    <mergeCell ref="D122:E122"/>
    <mergeCell ref="F122:H122"/>
    <mergeCell ref="I122:M122"/>
    <mergeCell ref="A123:B123"/>
    <mergeCell ref="D123:E123"/>
    <mergeCell ref="F123:H123"/>
    <mergeCell ref="I123:M123"/>
    <mergeCell ref="A124:B124"/>
    <mergeCell ref="D124:E124"/>
    <mergeCell ref="F124:H124"/>
    <mergeCell ref="I124:M124"/>
    <mergeCell ref="A125:B125"/>
    <mergeCell ref="D125:E125"/>
    <mergeCell ref="F125:H125"/>
    <mergeCell ref="I125:M125"/>
    <mergeCell ref="A126:B126"/>
    <mergeCell ref="D126:E126"/>
    <mergeCell ref="F126:H126"/>
    <mergeCell ref="I126:M126"/>
    <mergeCell ref="A127:B127"/>
    <mergeCell ref="D127:E127"/>
    <mergeCell ref="F127:H127"/>
    <mergeCell ref="I127:M127"/>
    <mergeCell ref="A128:B128"/>
    <mergeCell ref="D128:E128"/>
    <mergeCell ref="F128:H128"/>
    <mergeCell ref="I128:M128"/>
    <mergeCell ref="A129:B129"/>
    <mergeCell ref="D129:E129"/>
    <mergeCell ref="F129:H129"/>
    <mergeCell ref="I129:M129"/>
    <mergeCell ref="A130:B130"/>
    <mergeCell ref="D130:E130"/>
    <mergeCell ref="F130:H130"/>
    <mergeCell ref="I130:M130"/>
    <mergeCell ref="A131:B131"/>
    <mergeCell ref="D131:E131"/>
    <mergeCell ref="F131:H131"/>
    <mergeCell ref="I131:M131"/>
    <mergeCell ref="A132:B132"/>
    <mergeCell ref="D132:E132"/>
    <mergeCell ref="F132:H132"/>
    <mergeCell ref="I132:M132"/>
    <mergeCell ref="A133:B133"/>
    <mergeCell ref="D133:E133"/>
    <mergeCell ref="F133:H133"/>
    <mergeCell ref="I133:M133"/>
    <mergeCell ref="A134:B134"/>
    <mergeCell ref="D134:E134"/>
    <mergeCell ref="F134:H134"/>
    <mergeCell ref="I134:M134"/>
    <mergeCell ref="A135:B135"/>
    <mergeCell ref="D135:E135"/>
    <mergeCell ref="F135:H135"/>
    <mergeCell ref="I135:M135"/>
    <mergeCell ref="A136:B136"/>
    <mergeCell ref="D136:E136"/>
    <mergeCell ref="F136:H136"/>
    <mergeCell ref="I136:M136"/>
    <mergeCell ref="A137:B137"/>
    <mergeCell ref="D137:E137"/>
    <mergeCell ref="F137:H137"/>
    <mergeCell ref="I137:M137"/>
    <mergeCell ref="A138:B138"/>
    <mergeCell ref="D138:E138"/>
    <mergeCell ref="F138:H138"/>
    <mergeCell ref="I138:M138"/>
    <mergeCell ref="A139:B139"/>
    <mergeCell ref="D139:E139"/>
    <mergeCell ref="F139:H139"/>
    <mergeCell ref="I139:M139"/>
    <mergeCell ref="A140:B140"/>
    <mergeCell ref="D140:E140"/>
    <mergeCell ref="F140:H140"/>
    <mergeCell ref="I140:M140"/>
    <mergeCell ref="A141:B141"/>
    <mergeCell ref="D141:E141"/>
    <mergeCell ref="F141:H141"/>
    <mergeCell ref="I141:M141"/>
    <mergeCell ref="A142:B142"/>
    <mergeCell ref="D142:E142"/>
    <mergeCell ref="F142:H142"/>
    <mergeCell ref="I142:M142"/>
    <mergeCell ref="A143:B143"/>
    <mergeCell ref="D143:E143"/>
    <mergeCell ref="F143:H143"/>
    <mergeCell ref="I143:M143"/>
    <mergeCell ref="A144:B144"/>
    <mergeCell ref="D144:E144"/>
    <mergeCell ref="F144:H144"/>
    <mergeCell ref="I144:M144"/>
    <mergeCell ref="A145:B145"/>
    <mergeCell ref="D145:E145"/>
    <mergeCell ref="F145:H145"/>
    <mergeCell ref="I145:M145"/>
    <mergeCell ref="J147:L147"/>
    <mergeCell ref="A150:B150"/>
    <mergeCell ref="D150:E150"/>
    <mergeCell ref="F150:H150"/>
    <mergeCell ref="I150:M150"/>
    <mergeCell ref="A151:B151"/>
    <mergeCell ref="D151:E151"/>
    <mergeCell ref="F151:H151"/>
    <mergeCell ref="I151:M151"/>
    <mergeCell ref="A152:B152"/>
    <mergeCell ref="D152:E152"/>
    <mergeCell ref="F152:H152"/>
    <mergeCell ref="I152:M152"/>
    <mergeCell ref="A153:B153"/>
    <mergeCell ref="D153:E153"/>
    <mergeCell ref="F153:H153"/>
    <mergeCell ref="I153:M153"/>
    <mergeCell ref="A154:B154"/>
    <mergeCell ref="D154:E154"/>
    <mergeCell ref="F154:H154"/>
    <mergeCell ref="I154:M154"/>
    <mergeCell ref="A155:B155"/>
    <mergeCell ref="D155:E155"/>
    <mergeCell ref="F155:H155"/>
    <mergeCell ref="I155:M155"/>
    <mergeCell ref="A156:B156"/>
    <mergeCell ref="D156:E156"/>
    <mergeCell ref="F156:H156"/>
    <mergeCell ref="I156:M156"/>
    <mergeCell ref="A157:B157"/>
    <mergeCell ref="D157:E157"/>
    <mergeCell ref="F157:H157"/>
    <mergeCell ref="I157:M157"/>
    <mergeCell ref="A158:B158"/>
    <mergeCell ref="D158:E158"/>
    <mergeCell ref="F158:H158"/>
    <mergeCell ref="I158:M158"/>
    <mergeCell ref="A159:B159"/>
    <mergeCell ref="D159:E159"/>
    <mergeCell ref="F159:H159"/>
    <mergeCell ref="I159:M159"/>
    <mergeCell ref="A160:B160"/>
    <mergeCell ref="D160:E160"/>
    <mergeCell ref="F160:H160"/>
    <mergeCell ref="I160:M160"/>
    <mergeCell ref="A161:B161"/>
    <mergeCell ref="D161:E161"/>
    <mergeCell ref="F161:H161"/>
    <mergeCell ref="I161:M161"/>
    <mergeCell ref="A162:B162"/>
    <mergeCell ref="D162:E162"/>
    <mergeCell ref="F162:H162"/>
    <mergeCell ref="I162:M162"/>
    <mergeCell ref="A163:B163"/>
    <mergeCell ref="D163:E163"/>
    <mergeCell ref="F163:H163"/>
    <mergeCell ref="I163:M163"/>
    <mergeCell ref="A164:B164"/>
    <mergeCell ref="D164:E164"/>
    <mergeCell ref="F164:H164"/>
    <mergeCell ref="I164:M164"/>
    <mergeCell ref="A165:B165"/>
    <mergeCell ref="D165:E165"/>
    <mergeCell ref="F165:H165"/>
    <mergeCell ref="I165:M165"/>
    <mergeCell ref="A166:B166"/>
    <mergeCell ref="D166:E166"/>
    <mergeCell ref="F166:H166"/>
    <mergeCell ref="I166:M166"/>
    <mergeCell ref="A167:B167"/>
    <mergeCell ref="D167:E167"/>
    <mergeCell ref="F167:H167"/>
    <mergeCell ref="I167:M167"/>
    <mergeCell ref="A168:B168"/>
    <mergeCell ref="D168:E168"/>
    <mergeCell ref="F168:H168"/>
    <mergeCell ref="I168:M168"/>
    <mergeCell ref="A169:B169"/>
    <mergeCell ref="D169:E169"/>
    <mergeCell ref="F169:H169"/>
    <mergeCell ref="I169:M169"/>
    <mergeCell ref="A170:B170"/>
    <mergeCell ref="D170:E170"/>
    <mergeCell ref="F170:H170"/>
    <mergeCell ref="I170:M170"/>
    <mergeCell ref="A171:B171"/>
    <mergeCell ref="D171:E171"/>
    <mergeCell ref="F171:H171"/>
    <mergeCell ref="I171:M171"/>
    <mergeCell ref="A172:B172"/>
    <mergeCell ref="D172:E172"/>
    <mergeCell ref="F172:H172"/>
    <mergeCell ref="I172:M172"/>
    <mergeCell ref="A173:B173"/>
    <mergeCell ref="D173:E173"/>
    <mergeCell ref="F173:H173"/>
    <mergeCell ref="I173:M173"/>
    <mergeCell ref="A174:B174"/>
    <mergeCell ref="D174:E174"/>
    <mergeCell ref="F174:H174"/>
    <mergeCell ref="I174:M174"/>
    <mergeCell ref="A175:B175"/>
    <mergeCell ref="D175:E175"/>
    <mergeCell ref="F175:H175"/>
    <mergeCell ref="I175:M175"/>
    <mergeCell ref="J177:L177"/>
    <mergeCell ref="A180:B180"/>
    <mergeCell ref="D180:E180"/>
    <mergeCell ref="F180:H180"/>
    <mergeCell ref="I180:M180"/>
    <mergeCell ref="A181:B181"/>
    <mergeCell ref="D181:E181"/>
    <mergeCell ref="F181:H181"/>
    <mergeCell ref="I181:M181"/>
    <mergeCell ref="A182:B182"/>
    <mergeCell ref="D182:E182"/>
    <mergeCell ref="F182:H182"/>
    <mergeCell ref="I182:M182"/>
    <mergeCell ref="A183:B183"/>
    <mergeCell ref="D183:E183"/>
    <mergeCell ref="F183:H183"/>
    <mergeCell ref="I183:M183"/>
    <mergeCell ref="A184:B184"/>
    <mergeCell ref="D184:E184"/>
    <mergeCell ref="F184:H184"/>
    <mergeCell ref="I184:M184"/>
    <mergeCell ref="A185:B185"/>
    <mergeCell ref="D185:E185"/>
    <mergeCell ref="F185:H185"/>
    <mergeCell ref="I185:M185"/>
    <mergeCell ref="A186:B186"/>
    <mergeCell ref="D186:E186"/>
    <mergeCell ref="F186:H186"/>
    <mergeCell ref="I186:M186"/>
    <mergeCell ref="A187:B187"/>
    <mergeCell ref="D187:E187"/>
    <mergeCell ref="F187:H187"/>
    <mergeCell ref="I187:M187"/>
    <mergeCell ref="A188:B188"/>
    <mergeCell ref="D188:E188"/>
    <mergeCell ref="F188:H188"/>
    <mergeCell ref="I188:M188"/>
    <mergeCell ref="A189:B189"/>
    <mergeCell ref="D189:E189"/>
    <mergeCell ref="F189:H189"/>
    <mergeCell ref="I189:M189"/>
    <mergeCell ref="A190:B190"/>
    <mergeCell ref="D190:E190"/>
    <mergeCell ref="F190:H190"/>
    <mergeCell ref="I190:M190"/>
    <mergeCell ref="A191:B191"/>
    <mergeCell ref="D191:E191"/>
    <mergeCell ref="F191:H191"/>
    <mergeCell ref="I191:M191"/>
    <mergeCell ref="A192:B192"/>
    <mergeCell ref="D192:E192"/>
    <mergeCell ref="F192:H192"/>
    <mergeCell ref="I192:M192"/>
    <mergeCell ref="A193:B193"/>
    <mergeCell ref="D193:E193"/>
    <mergeCell ref="F193:H193"/>
    <mergeCell ref="I193:M193"/>
    <mergeCell ref="A194:B194"/>
    <mergeCell ref="D194:E194"/>
    <mergeCell ref="F194:H194"/>
    <mergeCell ref="I194:M194"/>
    <mergeCell ref="A195:B195"/>
    <mergeCell ref="D195:E195"/>
    <mergeCell ref="F195:H195"/>
    <mergeCell ref="I195:M195"/>
    <mergeCell ref="A196:B196"/>
    <mergeCell ref="D196:E196"/>
    <mergeCell ref="F196:H196"/>
    <mergeCell ref="I196:M196"/>
    <mergeCell ref="A197:B197"/>
    <mergeCell ref="D197:E197"/>
    <mergeCell ref="F197:H197"/>
    <mergeCell ref="I197:M197"/>
    <mergeCell ref="A198:B198"/>
    <mergeCell ref="D198:E198"/>
    <mergeCell ref="F198:H198"/>
    <mergeCell ref="I198:M198"/>
    <mergeCell ref="A199:B199"/>
    <mergeCell ref="D199:E199"/>
    <mergeCell ref="F199:H199"/>
    <mergeCell ref="I199:M199"/>
    <mergeCell ref="A200:B200"/>
    <mergeCell ref="D200:E200"/>
    <mergeCell ref="F200:H200"/>
    <mergeCell ref="I200:M200"/>
    <mergeCell ref="A201:B201"/>
    <mergeCell ref="D201:E201"/>
    <mergeCell ref="F201:H201"/>
    <mergeCell ref="I201:M201"/>
    <mergeCell ref="A202:B202"/>
    <mergeCell ref="D202:E202"/>
    <mergeCell ref="F202:H202"/>
    <mergeCell ref="I202:M202"/>
    <mergeCell ref="A203:B203"/>
    <mergeCell ref="D203:E203"/>
    <mergeCell ref="F203:H203"/>
    <mergeCell ref="I203:M203"/>
    <mergeCell ref="A204:B204"/>
    <mergeCell ref="D204:E204"/>
    <mergeCell ref="F204:H204"/>
    <mergeCell ref="I204:M204"/>
    <mergeCell ref="A205:B205"/>
    <mergeCell ref="D205:E205"/>
    <mergeCell ref="F205:H205"/>
    <mergeCell ref="I205:M205"/>
    <mergeCell ref="J207:L207"/>
    <mergeCell ref="A210:B210"/>
    <mergeCell ref="D210:E210"/>
    <mergeCell ref="F210:H210"/>
    <mergeCell ref="I210:M210"/>
    <mergeCell ref="A211:B211"/>
    <mergeCell ref="D211:E211"/>
    <mergeCell ref="F211:H211"/>
    <mergeCell ref="I211:M211"/>
    <mergeCell ref="A212:B212"/>
    <mergeCell ref="D212:E212"/>
    <mergeCell ref="F212:H212"/>
    <mergeCell ref="I212:M212"/>
    <mergeCell ref="A213:B213"/>
    <mergeCell ref="D213:E213"/>
    <mergeCell ref="F213:H213"/>
    <mergeCell ref="I213:M213"/>
    <mergeCell ref="A214:B214"/>
    <mergeCell ref="D214:E214"/>
    <mergeCell ref="F214:H214"/>
    <mergeCell ref="I214:M214"/>
    <mergeCell ref="A215:B215"/>
    <mergeCell ref="D215:E215"/>
    <mergeCell ref="F215:H215"/>
    <mergeCell ref="I215:M215"/>
    <mergeCell ref="A216:B216"/>
    <mergeCell ref="D216:E216"/>
    <mergeCell ref="F216:H216"/>
    <mergeCell ref="I216:M216"/>
    <mergeCell ref="A217:B217"/>
    <mergeCell ref="D217:E217"/>
    <mergeCell ref="F217:H217"/>
    <mergeCell ref="I217:M217"/>
    <mergeCell ref="A218:B218"/>
    <mergeCell ref="D218:E218"/>
    <mergeCell ref="F218:H218"/>
    <mergeCell ref="I218:M218"/>
    <mergeCell ref="A219:B219"/>
    <mergeCell ref="D219:E219"/>
    <mergeCell ref="F219:H219"/>
    <mergeCell ref="I219:M219"/>
    <mergeCell ref="A220:B220"/>
    <mergeCell ref="D220:E220"/>
    <mergeCell ref="F220:H220"/>
    <mergeCell ref="I220:M220"/>
    <mergeCell ref="A221:B221"/>
    <mergeCell ref="D221:E221"/>
    <mergeCell ref="F221:H221"/>
    <mergeCell ref="I221:M221"/>
    <mergeCell ref="A222:B222"/>
    <mergeCell ref="D222:E222"/>
    <mergeCell ref="F222:H222"/>
    <mergeCell ref="I222:M222"/>
    <mergeCell ref="A223:B223"/>
    <mergeCell ref="D223:E223"/>
    <mergeCell ref="F223:H223"/>
    <mergeCell ref="I223:M223"/>
    <mergeCell ref="A224:B224"/>
    <mergeCell ref="D224:E224"/>
    <mergeCell ref="F224:H224"/>
    <mergeCell ref="I224:M224"/>
    <mergeCell ref="A225:B225"/>
    <mergeCell ref="D225:E225"/>
    <mergeCell ref="F225:H225"/>
    <mergeCell ref="I225:M225"/>
    <mergeCell ref="A226:B226"/>
    <mergeCell ref="D226:E226"/>
    <mergeCell ref="F226:H226"/>
    <mergeCell ref="I226:M226"/>
    <mergeCell ref="A227:B227"/>
    <mergeCell ref="D227:E227"/>
    <mergeCell ref="F227:H227"/>
    <mergeCell ref="I227:M227"/>
    <mergeCell ref="A228:B228"/>
    <mergeCell ref="D228:E228"/>
    <mergeCell ref="F228:H228"/>
    <mergeCell ref="I228:M228"/>
    <mergeCell ref="A229:B229"/>
    <mergeCell ref="D229:E229"/>
    <mergeCell ref="F229:H229"/>
    <mergeCell ref="I229:M229"/>
    <mergeCell ref="A230:B230"/>
    <mergeCell ref="D230:E230"/>
    <mergeCell ref="F230:H230"/>
    <mergeCell ref="I230:M230"/>
    <mergeCell ref="A231:B231"/>
    <mergeCell ref="D231:E231"/>
    <mergeCell ref="F231:H231"/>
    <mergeCell ref="I231:M231"/>
    <mergeCell ref="A232:B232"/>
    <mergeCell ref="D232:E232"/>
    <mergeCell ref="F232:H232"/>
    <mergeCell ref="I232:M232"/>
    <mergeCell ref="A233:B233"/>
    <mergeCell ref="D233:E233"/>
    <mergeCell ref="F233:H233"/>
    <mergeCell ref="I233:M233"/>
    <mergeCell ref="A234:B234"/>
    <mergeCell ref="D234:E234"/>
    <mergeCell ref="F234:H234"/>
    <mergeCell ref="I234:M234"/>
    <mergeCell ref="J236:L236"/>
    <mergeCell ref="A239:B239"/>
    <mergeCell ref="D239:E239"/>
    <mergeCell ref="F239:H239"/>
    <mergeCell ref="I239:M239"/>
    <mergeCell ref="A240:B240"/>
    <mergeCell ref="D240:E240"/>
    <mergeCell ref="F240:H240"/>
    <mergeCell ref="I240:M240"/>
    <mergeCell ref="A241:B241"/>
    <mergeCell ref="D241:E241"/>
    <mergeCell ref="F241:H241"/>
    <mergeCell ref="I241:M241"/>
    <mergeCell ref="A242:B242"/>
    <mergeCell ref="D242:E242"/>
    <mergeCell ref="F242:H242"/>
    <mergeCell ref="I242:M242"/>
    <mergeCell ref="A243:B243"/>
    <mergeCell ref="D243:E243"/>
    <mergeCell ref="F243:H243"/>
    <mergeCell ref="I243:M243"/>
    <mergeCell ref="A244:B244"/>
    <mergeCell ref="D244:E244"/>
    <mergeCell ref="F244:H244"/>
    <mergeCell ref="I244:M244"/>
    <mergeCell ref="A245:B245"/>
    <mergeCell ref="D245:E245"/>
    <mergeCell ref="F245:H245"/>
    <mergeCell ref="I245:M245"/>
    <mergeCell ref="A246:B246"/>
    <mergeCell ref="D246:E246"/>
    <mergeCell ref="F246:H246"/>
    <mergeCell ref="I246:M246"/>
    <mergeCell ref="A247:B247"/>
    <mergeCell ref="D247:E247"/>
    <mergeCell ref="F247:H247"/>
    <mergeCell ref="I247:M247"/>
    <mergeCell ref="A248:B248"/>
    <mergeCell ref="D248:E248"/>
    <mergeCell ref="F248:H248"/>
    <mergeCell ref="I248:M248"/>
    <mergeCell ref="A249:B249"/>
    <mergeCell ref="D249:E249"/>
    <mergeCell ref="F249:H249"/>
    <mergeCell ref="I249:M249"/>
    <mergeCell ref="A250:B250"/>
    <mergeCell ref="D250:E250"/>
    <mergeCell ref="F250:H250"/>
    <mergeCell ref="I250:M250"/>
    <mergeCell ref="A251:B251"/>
    <mergeCell ref="D251:E251"/>
    <mergeCell ref="F251:H251"/>
    <mergeCell ref="I251:M251"/>
    <mergeCell ref="A252:B252"/>
    <mergeCell ref="D252:E252"/>
    <mergeCell ref="F252:H252"/>
    <mergeCell ref="I252:M252"/>
    <mergeCell ref="A253:B253"/>
    <mergeCell ref="D253:E253"/>
    <mergeCell ref="F253:H253"/>
    <mergeCell ref="I253:M253"/>
    <mergeCell ref="A254:B254"/>
    <mergeCell ref="D254:E254"/>
    <mergeCell ref="F254:H254"/>
    <mergeCell ref="I254:M254"/>
    <mergeCell ref="A255:B255"/>
    <mergeCell ref="D255:E255"/>
    <mergeCell ref="F255:H255"/>
    <mergeCell ref="I255:M255"/>
    <mergeCell ref="A256:B256"/>
    <mergeCell ref="D256:E256"/>
    <mergeCell ref="F256:H256"/>
    <mergeCell ref="I256:M256"/>
    <mergeCell ref="A257:F257"/>
    <mergeCell ref="G257:H257"/>
    <mergeCell ref="I257:M257"/>
    <mergeCell ref="A258:E258"/>
    <mergeCell ref="F258:H258"/>
    <mergeCell ref="I258:M258"/>
    <mergeCell ref="A260:M260"/>
    <mergeCell ref="A261:B261"/>
    <mergeCell ref="D261:E261"/>
    <mergeCell ref="F261:H261"/>
    <mergeCell ref="I261:M261"/>
    <mergeCell ref="A262:B262"/>
    <mergeCell ref="D262:E262"/>
    <mergeCell ref="F262:H262"/>
    <mergeCell ref="I262:M262"/>
    <mergeCell ref="A263:B263"/>
    <mergeCell ref="D263:E263"/>
    <mergeCell ref="F263:H263"/>
    <mergeCell ref="I263:M263"/>
    <mergeCell ref="J265:L265"/>
    <mergeCell ref="A268:B268"/>
    <mergeCell ref="D268:E268"/>
    <mergeCell ref="F268:H268"/>
    <mergeCell ref="I268:M268"/>
    <mergeCell ref="A269:B269"/>
    <mergeCell ref="D269:E269"/>
    <mergeCell ref="F269:H269"/>
    <mergeCell ref="I269:M269"/>
    <mergeCell ref="A270:B270"/>
    <mergeCell ref="D270:E270"/>
    <mergeCell ref="F270:H270"/>
    <mergeCell ref="I270:M270"/>
    <mergeCell ref="A271:B271"/>
    <mergeCell ref="D271:E271"/>
    <mergeCell ref="F271:H271"/>
    <mergeCell ref="I271:M271"/>
    <mergeCell ref="A272:B272"/>
    <mergeCell ref="D272:E272"/>
    <mergeCell ref="F272:H272"/>
    <mergeCell ref="I272:M272"/>
    <mergeCell ref="A273:B273"/>
    <mergeCell ref="D273:E273"/>
    <mergeCell ref="F273:H273"/>
    <mergeCell ref="I273:M273"/>
    <mergeCell ref="A274:B274"/>
    <mergeCell ref="D274:E274"/>
    <mergeCell ref="F274:H274"/>
    <mergeCell ref="I274:M274"/>
    <mergeCell ref="A275:B275"/>
    <mergeCell ref="D275:E275"/>
    <mergeCell ref="F275:H275"/>
    <mergeCell ref="I275:M275"/>
    <mergeCell ref="A276:B276"/>
    <mergeCell ref="D276:E276"/>
    <mergeCell ref="F276:H276"/>
    <mergeCell ref="I276:M276"/>
    <mergeCell ref="A277:B277"/>
    <mergeCell ref="D277:E277"/>
    <mergeCell ref="F277:H277"/>
    <mergeCell ref="I277:M277"/>
    <mergeCell ref="A278:B278"/>
    <mergeCell ref="D278:E278"/>
    <mergeCell ref="F278:H278"/>
    <mergeCell ref="I278:M278"/>
    <mergeCell ref="A279:B279"/>
    <mergeCell ref="D279:E279"/>
    <mergeCell ref="F279:H279"/>
    <mergeCell ref="I279:M279"/>
    <mergeCell ref="A280:B280"/>
    <mergeCell ref="D280:E280"/>
    <mergeCell ref="F280:H280"/>
    <mergeCell ref="I280:M280"/>
    <mergeCell ref="A281:B281"/>
    <mergeCell ref="D281:E281"/>
    <mergeCell ref="F281:H281"/>
    <mergeCell ref="I281:M281"/>
    <mergeCell ref="A282:F282"/>
    <mergeCell ref="G282:H282"/>
    <mergeCell ref="I282:M282"/>
    <mergeCell ref="A283:E283"/>
    <mergeCell ref="F283:H283"/>
    <mergeCell ref="I283:M283"/>
    <mergeCell ref="A285:H285"/>
    <mergeCell ref="I285:M285"/>
    <mergeCell ref="A286:E286"/>
    <mergeCell ref="F286:H286"/>
    <mergeCell ref="I286:M286"/>
    <mergeCell ref="A288:D288"/>
    <mergeCell ref="J291:L29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3" width="6.7109375" style="0" customWidth="1"/>
    <col min="4" max="4" width="5.00390625" style="0" customWidth="1"/>
    <col min="5" max="5" width="43.421875" style="0" customWidth="1"/>
    <col min="6" max="6" width="9.57421875" style="0" customWidth="1"/>
    <col min="7" max="7" width="11.28125" style="0" customWidth="1"/>
    <col min="8" max="8" width="11.7109375" style="0" customWidth="1"/>
    <col min="9" max="9" width="9.00390625" style="0" customWidth="1"/>
    <col min="10" max="10" width="11.7109375" style="0" customWidth="1"/>
    <col min="11" max="16384" width="9.00390625" style="0" customWidth="1"/>
  </cols>
  <sheetData>
    <row r="1" spans="1:8" ht="17.25" customHeight="1">
      <c r="A1" s="299" t="s">
        <v>777</v>
      </c>
      <c r="B1" s="299"/>
      <c r="C1" s="299"/>
      <c r="D1" s="299"/>
      <c r="E1" s="299"/>
      <c r="F1" s="299"/>
      <c r="G1" s="299"/>
      <c r="H1" s="299"/>
    </row>
    <row r="2" spans="1:8" ht="30" customHeight="1">
      <c r="A2" s="300" t="s">
        <v>778</v>
      </c>
      <c r="B2" s="300"/>
      <c r="C2" s="300"/>
      <c r="D2" s="300"/>
      <c r="E2" s="300"/>
      <c r="F2" s="300"/>
      <c r="G2" s="300"/>
      <c r="H2" s="300"/>
    </row>
    <row r="3" spans="1:8" ht="12.75">
      <c r="A3" s="301"/>
      <c r="B3" s="301"/>
      <c r="C3" s="301"/>
      <c r="D3" s="301"/>
      <c r="E3" s="302"/>
      <c r="F3" s="303"/>
      <c r="G3" s="303"/>
      <c r="H3" s="304" t="s">
        <v>609</v>
      </c>
    </row>
    <row r="4" spans="1:8" ht="12.75">
      <c r="A4" s="52" t="s">
        <v>610</v>
      </c>
      <c r="B4" s="305" t="s">
        <v>1</v>
      </c>
      <c r="C4" s="305" t="s">
        <v>2</v>
      </c>
      <c r="D4" s="305" t="s">
        <v>723</v>
      </c>
      <c r="E4" s="305" t="s">
        <v>779</v>
      </c>
      <c r="F4" s="306" t="s">
        <v>780</v>
      </c>
      <c r="G4" s="306"/>
      <c r="H4" s="306"/>
    </row>
    <row r="5" spans="1:8" ht="12.75">
      <c r="A5" s="52"/>
      <c r="B5" s="305"/>
      <c r="C5" s="305"/>
      <c r="D5" s="305"/>
      <c r="E5" s="305"/>
      <c r="F5" s="307" t="s">
        <v>781</v>
      </c>
      <c r="G5" s="307" t="s">
        <v>782</v>
      </c>
      <c r="H5" s="308" t="s">
        <v>783</v>
      </c>
    </row>
    <row r="6" spans="1:8" ht="7.5" customHeight="1">
      <c r="A6" s="309">
        <v>1</v>
      </c>
      <c r="B6" s="310">
        <v>2</v>
      </c>
      <c r="C6" s="310">
        <v>3</v>
      </c>
      <c r="D6" s="310">
        <v>4</v>
      </c>
      <c r="E6" s="310">
        <v>5</v>
      </c>
      <c r="F6" s="311">
        <v>6</v>
      </c>
      <c r="G6" s="311">
        <v>7</v>
      </c>
      <c r="H6" s="312">
        <v>8</v>
      </c>
    </row>
    <row r="7" spans="1:8" ht="12.75">
      <c r="A7" s="313" t="s">
        <v>784</v>
      </c>
      <c r="B7" s="313"/>
      <c r="C7" s="313"/>
      <c r="D7" s="313"/>
      <c r="E7" s="313"/>
      <c r="F7" s="313"/>
      <c r="G7" s="313"/>
      <c r="H7" s="313"/>
    </row>
    <row r="8" spans="1:8" ht="17.25" customHeight="1">
      <c r="A8" s="314">
        <v>1</v>
      </c>
      <c r="B8" s="315">
        <v>600</v>
      </c>
      <c r="C8" s="315">
        <v>60014</v>
      </c>
      <c r="D8" s="315">
        <v>2310</v>
      </c>
      <c r="E8" s="316" t="s">
        <v>785</v>
      </c>
      <c r="F8" s="317"/>
      <c r="G8" s="317"/>
      <c r="H8" s="318">
        <v>245000</v>
      </c>
    </row>
    <row r="9" spans="1:8" ht="16.5" customHeight="1">
      <c r="A9" s="314">
        <v>2</v>
      </c>
      <c r="B9" s="319">
        <v>750</v>
      </c>
      <c r="C9" s="319">
        <v>75018</v>
      </c>
      <c r="D9" s="319">
        <v>2710</v>
      </c>
      <c r="E9" s="320" t="s">
        <v>786</v>
      </c>
      <c r="F9" s="321"/>
      <c r="G9" s="321"/>
      <c r="H9" s="322">
        <v>3220</v>
      </c>
    </row>
    <row r="10" spans="1:8" ht="16.5" customHeight="1">
      <c r="A10" s="314">
        <v>3</v>
      </c>
      <c r="B10" s="319"/>
      <c r="C10" s="323">
        <v>75020</v>
      </c>
      <c r="D10" s="323">
        <v>2900</v>
      </c>
      <c r="E10" s="324" t="s">
        <v>787</v>
      </c>
      <c r="F10" s="321"/>
      <c r="G10" s="321"/>
      <c r="H10" s="322">
        <v>13000</v>
      </c>
    </row>
    <row r="11" spans="1:8" ht="16.5" customHeight="1">
      <c r="A11" s="314">
        <v>4</v>
      </c>
      <c r="B11" s="319"/>
      <c r="C11" s="323">
        <v>75075</v>
      </c>
      <c r="D11" s="323">
        <v>2310</v>
      </c>
      <c r="E11" s="324" t="s">
        <v>788</v>
      </c>
      <c r="F11" s="321"/>
      <c r="G11" s="321"/>
      <c r="H11" s="322">
        <v>36000</v>
      </c>
    </row>
    <row r="12" spans="1:8" ht="16.5" customHeight="1">
      <c r="A12" s="314">
        <v>5</v>
      </c>
      <c r="B12" s="323">
        <v>752</v>
      </c>
      <c r="C12" s="323">
        <v>75212</v>
      </c>
      <c r="D12" s="323">
        <v>2710</v>
      </c>
      <c r="E12" s="324" t="s">
        <v>789</v>
      </c>
      <c r="F12" s="321"/>
      <c r="G12" s="321"/>
      <c r="H12" s="322">
        <v>33000</v>
      </c>
    </row>
    <row r="13" spans="1:8" ht="33" customHeight="1">
      <c r="A13" s="314">
        <v>6</v>
      </c>
      <c r="B13" s="323">
        <v>855</v>
      </c>
      <c r="C13" s="323">
        <v>85508</v>
      </c>
      <c r="D13" s="323">
        <v>2320</v>
      </c>
      <c r="E13" s="320" t="s">
        <v>790</v>
      </c>
      <c r="F13" s="321"/>
      <c r="G13" s="321"/>
      <c r="H13" s="322">
        <v>186340</v>
      </c>
    </row>
    <row r="14" spans="1:8" ht="32.25" customHeight="1">
      <c r="A14" s="314">
        <v>7</v>
      </c>
      <c r="B14" s="323"/>
      <c r="C14" s="323">
        <v>85510</v>
      </c>
      <c r="D14" s="323"/>
      <c r="E14" s="320" t="s">
        <v>791</v>
      </c>
      <c r="F14" s="321"/>
      <c r="G14" s="321"/>
      <c r="H14" s="322">
        <v>50400</v>
      </c>
    </row>
    <row r="15" spans="1:8" ht="21" customHeight="1">
      <c r="A15" s="314">
        <v>8</v>
      </c>
      <c r="B15" s="325">
        <v>921</v>
      </c>
      <c r="C15" s="326" t="s">
        <v>592</v>
      </c>
      <c r="D15" s="326" t="s">
        <v>379</v>
      </c>
      <c r="E15" s="324" t="s">
        <v>788</v>
      </c>
      <c r="F15" s="327"/>
      <c r="G15" s="327"/>
      <c r="H15" s="322">
        <v>2000</v>
      </c>
    </row>
    <row r="16" spans="1:8" ht="21" customHeight="1">
      <c r="A16" s="314">
        <v>9</v>
      </c>
      <c r="B16" s="325"/>
      <c r="C16" s="326"/>
      <c r="D16" s="326" t="s">
        <v>48</v>
      </c>
      <c r="E16" s="324" t="s">
        <v>792</v>
      </c>
      <c r="F16" s="327"/>
      <c r="G16" s="327"/>
      <c r="H16" s="322">
        <v>20000</v>
      </c>
    </row>
    <row r="17" spans="1:10" ht="21" customHeight="1">
      <c r="A17" s="314">
        <v>10</v>
      </c>
      <c r="B17" s="325"/>
      <c r="C17" s="326" t="s">
        <v>595</v>
      </c>
      <c r="D17" s="326" t="s">
        <v>379</v>
      </c>
      <c r="E17" s="324" t="s">
        <v>793</v>
      </c>
      <c r="F17" s="327"/>
      <c r="G17" s="327"/>
      <c r="H17" s="322">
        <v>32000</v>
      </c>
      <c r="J17" s="328"/>
    </row>
    <row r="18" spans="1:10" ht="21" customHeight="1">
      <c r="A18" s="314">
        <v>11</v>
      </c>
      <c r="B18" s="325"/>
      <c r="C18" s="325">
        <v>92118</v>
      </c>
      <c r="D18" s="325">
        <v>2330</v>
      </c>
      <c r="E18" s="329" t="s">
        <v>794</v>
      </c>
      <c r="F18" s="330"/>
      <c r="G18" s="331"/>
      <c r="H18" s="332">
        <v>30000</v>
      </c>
      <c r="I18" s="328">
        <f>SUM(H8:H18)</f>
        <v>650960</v>
      </c>
      <c r="J18" s="328"/>
    </row>
    <row r="19" spans="1:8" ht="16.5" customHeight="1">
      <c r="A19" s="313" t="s">
        <v>795</v>
      </c>
      <c r="B19" s="313"/>
      <c r="C19" s="313"/>
      <c r="D19" s="313"/>
      <c r="E19" s="313"/>
      <c r="F19" s="313"/>
      <c r="G19" s="313"/>
      <c r="H19" s="313"/>
    </row>
    <row r="20" spans="1:8" ht="108" customHeight="1">
      <c r="A20" s="333">
        <v>1</v>
      </c>
      <c r="B20" s="334">
        <v>630</v>
      </c>
      <c r="C20" s="334">
        <v>63003</v>
      </c>
      <c r="D20" s="335">
        <v>2360</v>
      </c>
      <c r="E20" s="336" t="s">
        <v>796</v>
      </c>
      <c r="F20" s="337"/>
      <c r="G20" s="337"/>
      <c r="H20" s="318">
        <v>9000</v>
      </c>
    </row>
    <row r="21" spans="1:8" ht="25.5" customHeight="1">
      <c r="A21" s="338">
        <v>2</v>
      </c>
      <c r="B21" s="339">
        <v>750</v>
      </c>
      <c r="C21" s="339">
        <v>75075</v>
      </c>
      <c r="D21" s="335"/>
      <c r="E21" s="340" t="s">
        <v>797</v>
      </c>
      <c r="F21" s="341"/>
      <c r="G21" s="341"/>
      <c r="H21" s="322">
        <v>18000</v>
      </c>
    </row>
    <row r="22" spans="1:8" ht="21" customHeight="1">
      <c r="A22" s="333">
        <v>3</v>
      </c>
      <c r="B22" s="342">
        <v>755</v>
      </c>
      <c r="C22" s="342">
        <v>75515</v>
      </c>
      <c r="D22" s="335"/>
      <c r="E22" s="343" t="s">
        <v>128</v>
      </c>
      <c r="F22" s="337"/>
      <c r="G22" s="337"/>
      <c r="H22" s="318">
        <v>126060</v>
      </c>
    </row>
    <row r="23" spans="1:8" ht="21.75" customHeight="1">
      <c r="A23" s="338">
        <v>4</v>
      </c>
      <c r="B23" s="339">
        <v>801</v>
      </c>
      <c r="C23" s="325">
        <v>80102</v>
      </c>
      <c r="D23" s="319">
        <v>2540</v>
      </c>
      <c r="E23" s="329" t="s">
        <v>798</v>
      </c>
      <c r="F23" s="344"/>
      <c r="G23" s="345">
        <v>1691340</v>
      </c>
      <c r="H23" s="346"/>
    </row>
    <row r="24" spans="1:8" ht="16.5" customHeight="1">
      <c r="A24" s="338">
        <v>5</v>
      </c>
      <c r="B24" s="339"/>
      <c r="C24" s="339">
        <v>80120</v>
      </c>
      <c r="D24" s="319"/>
      <c r="E24" s="320" t="s">
        <v>799</v>
      </c>
      <c r="F24" s="344"/>
      <c r="G24" s="345">
        <v>259065</v>
      </c>
      <c r="H24" s="347"/>
    </row>
    <row r="25" spans="1:8" ht="16.5" customHeight="1">
      <c r="A25" s="338"/>
      <c r="B25" s="339"/>
      <c r="C25" s="339"/>
      <c r="D25" s="319"/>
      <c r="E25" s="348" t="s">
        <v>800</v>
      </c>
      <c r="F25" s="349"/>
      <c r="G25" s="350">
        <v>76625</v>
      </c>
      <c r="H25" s="346"/>
    </row>
    <row r="26" spans="1:8" ht="16.5" customHeight="1">
      <c r="A26" s="338"/>
      <c r="B26" s="339"/>
      <c r="C26" s="339"/>
      <c r="D26" s="319"/>
      <c r="E26" s="348" t="s">
        <v>801</v>
      </c>
      <c r="F26" s="349"/>
      <c r="G26" s="350">
        <v>182440</v>
      </c>
      <c r="H26" s="346"/>
    </row>
    <row r="27" spans="1:8" ht="31.5" customHeight="1">
      <c r="A27" s="351">
        <v>6</v>
      </c>
      <c r="B27" s="339"/>
      <c r="C27" s="339">
        <v>80144</v>
      </c>
      <c r="D27" s="339">
        <v>2360</v>
      </c>
      <c r="E27" s="352" t="s">
        <v>802</v>
      </c>
      <c r="F27" s="349"/>
      <c r="G27" s="344"/>
      <c r="H27" s="347">
        <v>5000</v>
      </c>
    </row>
    <row r="28" spans="1:8" ht="67.5" customHeight="1">
      <c r="A28" s="351">
        <v>7</v>
      </c>
      <c r="B28" s="339">
        <v>851</v>
      </c>
      <c r="C28" s="339">
        <v>85149</v>
      </c>
      <c r="D28" s="339"/>
      <c r="E28" s="352" t="s">
        <v>803</v>
      </c>
      <c r="F28" s="349"/>
      <c r="G28" s="344"/>
      <c r="H28" s="347">
        <v>3000</v>
      </c>
    </row>
    <row r="29" spans="1:8" ht="96" customHeight="1">
      <c r="A29" s="338">
        <v>8</v>
      </c>
      <c r="B29" s="339">
        <v>852</v>
      </c>
      <c r="C29" s="339">
        <v>85295</v>
      </c>
      <c r="D29" s="339"/>
      <c r="E29" s="352" t="s">
        <v>804</v>
      </c>
      <c r="F29" s="341"/>
      <c r="G29" s="344"/>
      <c r="H29" s="322">
        <v>3000</v>
      </c>
    </row>
    <row r="30" spans="1:8" ht="17.25" customHeight="1">
      <c r="A30" s="338">
        <v>9</v>
      </c>
      <c r="B30" s="339">
        <v>853</v>
      </c>
      <c r="C30" s="339">
        <v>85311</v>
      </c>
      <c r="D30" s="339">
        <v>2580</v>
      </c>
      <c r="E30" s="320" t="s">
        <v>805</v>
      </c>
      <c r="F30" s="344"/>
      <c r="G30" s="345">
        <v>120534</v>
      </c>
      <c r="H30" s="346"/>
    </row>
    <row r="31" spans="1:8" ht="16.5" customHeight="1">
      <c r="A31" s="338">
        <v>10</v>
      </c>
      <c r="B31" s="353" t="s">
        <v>258</v>
      </c>
      <c r="C31" s="353" t="s">
        <v>275</v>
      </c>
      <c r="D31" s="339">
        <v>2540</v>
      </c>
      <c r="E31" s="320" t="s">
        <v>806</v>
      </c>
      <c r="F31" s="344"/>
      <c r="G31" s="345">
        <v>126297</v>
      </c>
      <c r="H31" s="346"/>
    </row>
    <row r="32" spans="1:8" ht="108" customHeight="1">
      <c r="A32" s="338">
        <v>11</v>
      </c>
      <c r="B32" s="326" t="s">
        <v>590</v>
      </c>
      <c r="C32" s="326" t="s">
        <v>592</v>
      </c>
      <c r="D32" s="354">
        <v>2360</v>
      </c>
      <c r="E32" s="355" t="s">
        <v>807</v>
      </c>
      <c r="F32" s="327"/>
      <c r="G32" s="327"/>
      <c r="H32" s="347">
        <v>40000</v>
      </c>
    </row>
    <row r="33" spans="1:9" ht="105.75" customHeight="1">
      <c r="A33" s="356">
        <v>12</v>
      </c>
      <c r="B33" s="353" t="s">
        <v>601</v>
      </c>
      <c r="C33" s="353" t="s">
        <v>603</v>
      </c>
      <c r="D33" s="354"/>
      <c r="E33" s="357" t="s">
        <v>808</v>
      </c>
      <c r="F33" s="358"/>
      <c r="G33" s="358"/>
      <c r="H33" s="359">
        <v>32000</v>
      </c>
      <c r="I33" s="328"/>
    </row>
    <row r="34" spans="1:9" ht="17.25" customHeight="1">
      <c r="A34" s="360" t="s">
        <v>638</v>
      </c>
      <c r="B34" s="360"/>
      <c r="C34" s="360"/>
      <c r="D34" s="360"/>
      <c r="E34" s="360"/>
      <c r="F34" s="361">
        <f>SUM(F23:F32)+F18</f>
        <v>0</v>
      </c>
      <c r="G34" s="362">
        <f>SUM(G23:G24)+G30+G31</f>
        <v>2197236</v>
      </c>
      <c r="H34" s="363">
        <f>SUM(H8:H18)+SUM(H20:H33)</f>
        <v>887020</v>
      </c>
      <c r="I34" s="328"/>
    </row>
    <row r="35" ht="12.75">
      <c r="H35" s="364">
        <f>G34+H34</f>
        <v>3084256</v>
      </c>
    </row>
    <row r="36" spans="8:10" ht="12.75">
      <c r="H36" s="328"/>
      <c r="J36" s="364"/>
    </row>
    <row r="37" ht="12.75">
      <c r="H37" s="328"/>
    </row>
  </sheetData>
  <sheetProtection selectLockedCells="1" selectUnlockedCells="1"/>
  <mergeCells count="23">
    <mergeCell ref="A1:H1"/>
    <mergeCell ref="A2:H2"/>
    <mergeCell ref="A4:A5"/>
    <mergeCell ref="B4:B5"/>
    <mergeCell ref="C4:C5"/>
    <mergeCell ref="D4:D5"/>
    <mergeCell ref="E4:E5"/>
    <mergeCell ref="F4:H4"/>
    <mergeCell ref="A7:H7"/>
    <mergeCell ref="B9:B11"/>
    <mergeCell ref="B13:B14"/>
    <mergeCell ref="D13:D14"/>
    <mergeCell ref="B15:B18"/>
    <mergeCell ref="C15:C16"/>
    <mergeCell ref="A19:H19"/>
    <mergeCell ref="D20:D22"/>
    <mergeCell ref="B23:B27"/>
    <mergeCell ref="D23:D26"/>
    <mergeCell ref="A24:A26"/>
    <mergeCell ref="C24:C26"/>
    <mergeCell ref="D27:D29"/>
    <mergeCell ref="D32:D33"/>
    <mergeCell ref="A34:E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8.8515625" style="0" customWidth="1"/>
    <col min="3" max="4" width="22.421875" style="0" customWidth="1"/>
    <col min="5" max="16384" width="9.00390625" style="0" customWidth="1"/>
  </cols>
  <sheetData>
    <row r="1" spans="1:4" ht="21.75" customHeight="1">
      <c r="A1" s="299" t="s">
        <v>809</v>
      </c>
      <c r="B1" s="299"/>
      <c r="C1" s="299"/>
      <c r="D1" s="299"/>
    </row>
    <row r="2" spans="1:4" ht="48" customHeight="1">
      <c r="A2" s="365" t="s">
        <v>810</v>
      </c>
      <c r="B2" s="365"/>
      <c r="C2" s="365"/>
      <c r="D2" s="365"/>
    </row>
    <row r="3" ht="4.5" customHeight="1"/>
    <row r="4" spans="1:4" ht="27" customHeight="1">
      <c r="A4" s="366" t="s">
        <v>610</v>
      </c>
      <c r="B4" s="367" t="s">
        <v>811</v>
      </c>
      <c r="C4" s="368" t="s">
        <v>812</v>
      </c>
      <c r="D4" s="369" t="s">
        <v>813</v>
      </c>
    </row>
    <row r="5" spans="1:4" ht="9" customHeight="1">
      <c r="A5" s="370">
        <v>1</v>
      </c>
      <c r="B5" s="371">
        <v>2</v>
      </c>
      <c r="C5" s="371">
        <v>3</v>
      </c>
      <c r="D5" s="372">
        <v>4</v>
      </c>
    </row>
    <row r="6" spans="1:4" ht="27" customHeight="1">
      <c r="A6" s="373">
        <v>1</v>
      </c>
      <c r="B6" s="374" t="s">
        <v>814</v>
      </c>
      <c r="C6" s="375">
        <f>C7</f>
        <v>45200</v>
      </c>
      <c r="D6" s="375">
        <f>D7</f>
        <v>45200</v>
      </c>
    </row>
    <row r="7" spans="1:4" ht="16.5" customHeight="1">
      <c r="A7" s="373"/>
      <c r="B7" s="376" t="s">
        <v>815</v>
      </c>
      <c r="C7" s="377">
        <f>SUM(C8:C15)</f>
        <v>45200</v>
      </c>
      <c r="D7" s="377">
        <f>SUM(D8:D15)</f>
        <v>45200</v>
      </c>
    </row>
    <row r="8" spans="1:4" ht="57" customHeight="1">
      <c r="A8" s="378"/>
      <c r="B8" s="379" t="s">
        <v>816</v>
      </c>
      <c r="C8" s="380">
        <v>20000</v>
      </c>
      <c r="D8" s="381"/>
    </row>
    <row r="9" spans="1:4" ht="16.5" customHeight="1">
      <c r="A9" s="378"/>
      <c r="B9" s="382" t="s">
        <v>817</v>
      </c>
      <c r="C9" s="380">
        <v>20000</v>
      </c>
      <c r="D9" s="381"/>
    </row>
    <row r="10" spans="1:4" ht="16.5" customHeight="1">
      <c r="A10" s="378"/>
      <c r="B10" s="382" t="s">
        <v>818</v>
      </c>
      <c r="C10" s="380">
        <v>200</v>
      </c>
      <c r="D10" s="381"/>
    </row>
    <row r="11" spans="1:4" ht="16.5" customHeight="1">
      <c r="A11" s="378"/>
      <c r="B11" s="382" t="s">
        <v>819</v>
      </c>
      <c r="C11" s="380">
        <v>5000</v>
      </c>
      <c r="D11" s="381"/>
    </row>
    <row r="12" spans="1:4" ht="16.5" customHeight="1">
      <c r="A12" s="378"/>
      <c r="B12" s="382" t="s">
        <v>820</v>
      </c>
      <c r="C12" s="380"/>
      <c r="D12" s="381">
        <v>20000</v>
      </c>
    </row>
    <row r="13" spans="1:4" ht="16.5" customHeight="1">
      <c r="A13" s="378"/>
      <c r="B13" s="382" t="s">
        <v>821</v>
      </c>
      <c r="C13" s="380"/>
      <c r="D13" s="381">
        <v>5000</v>
      </c>
    </row>
    <row r="14" spans="1:4" ht="16.5" customHeight="1">
      <c r="A14" s="378"/>
      <c r="B14" s="382" t="s">
        <v>822</v>
      </c>
      <c r="C14" s="380"/>
      <c r="D14" s="381">
        <v>10000</v>
      </c>
    </row>
    <row r="15" spans="1:4" ht="16.5" customHeight="1">
      <c r="A15" s="378"/>
      <c r="B15" s="382" t="s">
        <v>823</v>
      </c>
      <c r="C15" s="380"/>
      <c r="D15" s="381">
        <v>10200</v>
      </c>
    </row>
    <row r="16" spans="1:4" ht="26.25" customHeight="1">
      <c r="A16" s="373">
        <v>2</v>
      </c>
      <c r="B16" s="374" t="s">
        <v>824</v>
      </c>
      <c r="C16" s="375">
        <f>C17+C26</f>
        <v>90000</v>
      </c>
      <c r="D16" s="375">
        <f>D17+D26</f>
        <v>90000</v>
      </c>
    </row>
    <row r="17" spans="1:4" ht="16.5" customHeight="1">
      <c r="A17" s="373"/>
      <c r="B17" s="376" t="s">
        <v>815</v>
      </c>
      <c r="C17" s="377">
        <f>SUM(C18:C25)</f>
        <v>50000</v>
      </c>
      <c r="D17" s="377">
        <f>SUM(D18:D25)</f>
        <v>50000</v>
      </c>
    </row>
    <row r="18" spans="1:4" ht="50.25" customHeight="1">
      <c r="A18" s="378"/>
      <c r="B18" s="379" t="s">
        <v>816</v>
      </c>
      <c r="C18" s="380">
        <v>15000</v>
      </c>
      <c r="D18" s="381"/>
    </row>
    <row r="19" spans="1:4" ht="16.5" customHeight="1">
      <c r="A19" s="378"/>
      <c r="B19" s="382" t="s">
        <v>817</v>
      </c>
      <c r="C19" s="380">
        <v>33000</v>
      </c>
      <c r="D19" s="381"/>
    </row>
    <row r="20" spans="1:4" ht="16.5" customHeight="1">
      <c r="A20" s="378"/>
      <c r="B20" s="382" t="s">
        <v>818</v>
      </c>
      <c r="C20" s="380">
        <v>1000</v>
      </c>
      <c r="D20" s="381"/>
    </row>
    <row r="21" spans="1:4" ht="16.5" customHeight="1">
      <c r="A21" s="378"/>
      <c r="B21" s="382" t="s">
        <v>819</v>
      </c>
      <c r="C21" s="380">
        <v>1000</v>
      </c>
      <c r="D21" s="381"/>
    </row>
    <row r="22" spans="1:4" ht="16.5" customHeight="1">
      <c r="A22" s="378"/>
      <c r="B22" s="382" t="s">
        <v>820</v>
      </c>
      <c r="C22" s="380"/>
      <c r="D22" s="381">
        <v>25000</v>
      </c>
    </row>
    <row r="23" spans="1:4" ht="16.5" customHeight="1">
      <c r="A23" s="378"/>
      <c r="B23" s="382" t="s">
        <v>821</v>
      </c>
      <c r="C23" s="380"/>
      <c r="D23" s="381">
        <v>10000</v>
      </c>
    </row>
    <row r="24" spans="1:4" ht="16.5" customHeight="1">
      <c r="A24" s="378"/>
      <c r="B24" s="382" t="s">
        <v>822</v>
      </c>
      <c r="C24" s="380"/>
      <c r="D24" s="381">
        <v>5000</v>
      </c>
    </row>
    <row r="25" spans="1:4" ht="16.5" customHeight="1">
      <c r="A25" s="378"/>
      <c r="B25" s="382" t="s">
        <v>823</v>
      </c>
      <c r="C25" s="380"/>
      <c r="D25" s="381">
        <v>10000</v>
      </c>
    </row>
    <row r="26" spans="1:4" ht="16.5" customHeight="1">
      <c r="A26" s="373"/>
      <c r="B26" s="376" t="s">
        <v>825</v>
      </c>
      <c r="C26" s="377">
        <f>SUM(C27:C32)</f>
        <v>40000</v>
      </c>
      <c r="D26" s="377">
        <f>SUM(D27:D32)</f>
        <v>40000</v>
      </c>
    </row>
    <row r="27" spans="1:4" ht="16.5" customHeight="1">
      <c r="A27" s="378"/>
      <c r="B27" s="382" t="s">
        <v>817</v>
      </c>
      <c r="C27" s="380">
        <v>40000</v>
      </c>
      <c r="D27" s="381"/>
    </row>
    <row r="28" spans="1:4" ht="16.5" customHeight="1">
      <c r="A28" s="378"/>
      <c r="B28" s="382" t="s">
        <v>820</v>
      </c>
      <c r="C28" s="380"/>
      <c r="D28" s="381">
        <v>4000</v>
      </c>
    </row>
    <row r="29" spans="1:4" ht="16.5" customHeight="1">
      <c r="A29" s="378"/>
      <c r="B29" s="382" t="s">
        <v>826</v>
      </c>
      <c r="C29" s="380"/>
      <c r="D29" s="381">
        <v>30000</v>
      </c>
    </row>
    <row r="30" spans="1:4" ht="16.5" customHeight="1">
      <c r="A30" s="378"/>
      <c r="B30" s="382" t="s">
        <v>821</v>
      </c>
      <c r="C30" s="380"/>
      <c r="D30" s="381">
        <v>2000</v>
      </c>
    </row>
    <row r="31" spans="1:4" ht="16.5" customHeight="1">
      <c r="A31" s="378"/>
      <c r="B31" s="382" t="s">
        <v>822</v>
      </c>
      <c r="C31" s="380"/>
      <c r="D31" s="381">
        <v>2000</v>
      </c>
    </row>
    <row r="32" spans="1:4" ht="16.5" customHeight="1">
      <c r="A32" s="378"/>
      <c r="B32" s="382" t="s">
        <v>823</v>
      </c>
      <c r="C32" s="380"/>
      <c r="D32" s="381">
        <v>2000</v>
      </c>
    </row>
    <row r="33" spans="1:4" ht="24" customHeight="1">
      <c r="A33" s="373">
        <v>3</v>
      </c>
      <c r="B33" s="374" t="s">
        <v>827</v>
      </c>
      <c r="C33" s="375">
        <f>C34+C40</f>
        <v>417200</v>
      </c>
      <c r="D33" s="375">
        <f>D34+D40</f>
        <v>417200</v>
      </c>
    </row>
    <row r="34" spans="1:4" ht="16.5" customHeight="1">
      <c r="A34" s="373"/>
      <c r="B34" s="376" t="s">
        <v>828</v>
      </c>
      <c r="C34" s="377">
        <f>SUM(C35:C39)</f>
        <v>13200</v>
      </c>
      <c r="D34" s="377">
        <f>SUM(D35:D39)</f>
        <v>13200</v>
      </c>
    </row>
    <row r="35" spans="1:4" ht="49.5" customHeight="1">
      <c r="A35" s="378"/>
      <c r="B35" s="379" t="s">
        <v>816</v>
      </c>
      <c r="C35" s="380">
        <v>11000</v>
      </c>
      <c r="D35" s="381"/>
    </row>
    <row r="36" spans="1:4" ht="16.5" customHeight="1">
      <c r="A36" s="378"/>
      <c r="B36" s="382" t="s">
        <v>818</v>
      </c>
      <c r="C36" s="380">
        <v>200</v>
      </c>
      <c r="D36" s="381"/>
    </row>
    <row r="37" spans="1:4" ht="16.5" customHeight="1">
      <c r="A37" s="378"/>
      <c r="B37" s="382" t="s">
        <v>819</v>
      </c>
      <c r="C37" s="380">
        <v>2000</v>
      </c>
      <c r="D37" s="381"/>
    </row>
    <row r="38" spans="1:4" ht="16.5" customHeight="1">
      <c r="A38" s="378"/>
      <c r="B38" s="382" t="s">
        <v>820</v>
      </c>
      <c r="C38" s="380"/>
      <c r="D38" s="381">
        <v>8000</v>
      </c>
    </row>
    <row r="39" spans="1:4" ht="16.5" customHeight="1">
      <c r="A39" s="378"/>
      <c r="B39" s="382" t="s">
        <v>823</v>
      </c>
      <c r="C39" s="380"/>
      <c r="D39" s="381">
        <v>5200</v>
      </c>
    </row>
    <row r="40" spans="1:4" ht="16.5" customHeight="1">
      <c r="A40" s="373"/>
      <c r="B40" s="376" t="s">
        <v>829</v>
      </c>
      <c r="C40" s="377">
        <f>SUM(C41:C47)</f>
        <v>404000</v>
      </c>
      <c r="D40" s="377">
        <f>SUM(D41:D47)</f>
        <v>404000</v>
      </c>
    </row>
    <row r="41" spans="1:4" ht="63" customHeight="1">
      <c r="A41" s="378"/>
      <c r="B41" s="379" t="s">
        <v>816</v>
      </c>
      <c r="C41" s="380">
        <v>2000</v>
      </c>
      <c r="D41" s="381"/>
    </row>
    <row r="42" spans="1:4" ht="16.5" customHeight="1">
      <c r="A42" s="378"/>
      <c r="B42" s="382" t="s">
        <v>817</v>
      </c>
      <c r="C42" s="380">
        <v>390000</v>
      </c>
      <c r="D42" s="381"/>
    </row>
    <row r="43" spans="1:4" ht="16.5" customHeight="1">
      <c r="A43" s="378"/>
      <c r="B43" s="382" t="s">
        <v>819</v>
      </c>
      <c r="C43" s="380">
        <v>12000</v>
      </c>
      <c r="D43" s="381"/>
    </row>
    <row r="44" spans="1:4" ht="16.5" customHeight="1">
      <c r="A44" s="378"/>
      <c r="B44" s="382" t="s">
        <v>820</v>
      </c>
      <c r="C44" s="380"/>
      <c r="D44" s="381">
        <v>12000</v>
      </c>
    </row>
    <row r="45" spans="1:4" ht="16.5" customHeight="1">
      <c r="A45" s="378"/>
      <c r="B45" s="382" t="s">
        <v>826</v>
      </c>
      <c r="C45" s="380"/>
      <c r="D45" s="381">
        <v>330000</v>
      </c>
    </row>
    <row r="46" spans="1:4" ht="16.5" customHeight="1">
      <c r="A46" s="378"/>
      <c r="B46" s="382" t="s">
        <v>830</v>
      </c>
      <c r="C46" s="380"/>
      <c r="D46" s="381">
        <v>47000</v>
      </c>
    </row>
    <row r="47" spans="1:4" ht="16.5" customHeight="1">
      <c r="A47" s="378"/>
      <c r="B47" s="382" t="s">
        <v>823</v>
      </c>
      <c r="C47" s="380"/>
      <c r="D47" s="381">
        <v>15000</v>
      </c>
    </row>
    <row r="48" spans="1:4" ht="32.25" customHeight="1">
      <c r="A48" s="373">
        <v>4</v>
      </c>
      <c r="B48" s="383" t="s">
        <v>831</v>
      </c>
      <c r="C48" s="375">
        <f>C49</f>
        <v>100800</v>
      </c>
      <c r="D48" s="375">
        <f>D49</f>
        <v>100800</v>
      </c>
    </row>
    <row r="49" spans="1:4" ht="16.5" customHeight="1">
      <c r="A49" s="373"/>
      <c r="B49" s="376" t="s">
        <v>832</v>
      </c>
      <c r="C49" s="377">
        <f>SUM(C50:C54)</f>
        <v>100800</v>
      </c>
      <c r="D49" s="377">
        <f>SUM(D50:D54)</f>
        <v>100800</v>
      </c>
    </row>
    <row r="50" spans="1:4" ht="16.5" customHeight="1">
      <c r="A50" s="378"/>
      <c r="B50" s="382" t="s">
        <v>817</v>
      </c>
      <c r="C50" s="380">
        <v>100000</v>
      </c>
      <c r="D50" s="381"/>
    </row>
    <row r="51" spans="1:4" ht="16.5" customHeight="1">
      <c r="A51" s="378"/>
      <c r="B51" s="382" t="s">
        <v>818</v>
      </c>
      <c r="C51" s="380">
        <v>800</v>
      </c>
      <c r="D51" s="381"/>
    </row>
    <row r="52" spans="1:4" ht="16.5" customHeight="1">
      <c r="A52" s="378"/>
      <c r="B52" s="382" t="s">
        <v>820</v>
      </c>
      <c r="C52" s="380"/>
      <c r="D52" s="381">
        <v>5000</v>
      </c>
    </row>
    <row r="53" spans="1:4" ht="16.5" customHeight="1">
      <c r="A53" s="378"/>
      <c r="B53" s="382" t="s">
        <v>826</v>
      </c>
      <c r="C53" s="380"/>
      <c r="D53" s="381">
        <v>95000</v>
      </c>
    </row>
    <row r="54" spans="1:4" ht="16.5" customHeight="1">
      <c r="A54" s="378"/>
      <c r="B54" s="382" t="s">
        <v>823</v>
      </c>
      <c r="C54" s="380"/>
      <c r="D54" s="381">
        <v>800</v>
      </c>
    </row>
    <row r="55" spans="1:4" ht="22.5" customHeight="1">
      <c r="A55" s="384" t="s">
        <v>833</v>
      </c>
      <c r="B55" s="384"/>
      <c r="C55" s="385">
        <f>C6+C16+C33+C48</f>
        <v>653200</v>
      </c>
      <c r="D55" s="385">
        <f>D6+D16+D33+D48</f>
        <v>653200</v>
      </c>
    </row>
  </sheetData>
  <sheetProtection selectLockedCells="1" selectUnlockedCells="1"/>
  <mergeCells count="3">
    <mergeCell ref="A1:D1"/>
    <mergeCell ref="A2:D2"/>
    <mergeCell ref="A55:B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9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4.421875" style="0" customWidth="1"/>
    <col min="4" max="4" width="4.7109375" style="0" customWidth="1"/>
    <col min="5" max="5" width="3.57421875" style="0" customWidth="1"/>
    <col min="6" max="6" width="1.1484375" style="0" customWidth="1"/>
    <col min="7" max="7" width="7.57421875" style="0" customWidth="1"/>
    <col min="8" max="8" width="4.8515625" style="0" customWidth="1"/>
    <col min="9" max="9" width="3.7109375" style="0" customWidth="1"/>
    <col min="10" max="10" width="11.57421875" style="0" customWidth="1"/>
    <col min="11" max="12" width="6.8515625" style="0" customWidth="1"/>
    <col min="13" max="13" width="11.00390625" style="0" customWidth="1"/>
    <col min="14" max="18" width="6.8515625" style="0" customWidth="1"/>
    <col min="19" max="19" width="11.57421875" style="0" customWidth="1"/>
    <col min="20" max="20" width="6.8515625" style="0" customWidth="1"/>
    <col min="21" max="21" width="4.28125" style="0" customWidth="1"/>
    <col min="22" max="22" width="2.57421875" style="0" customWidth="1"/>
    <col min="23" max="23" width="6.8515625" style="0" customWidth="1"/>
    <col min="24" max="24" width="5.28125" style="0" customWidth="1"/>
    <col min="25" max="25" width="1.1484375" style="0" customWidth="1"/>
    <col min="26" max="26" width="0.42578125" style="0" customWidth="1"/>
    <col min="27" max="16384" width="11.57421875" style="0" customWidth="1"/>
  </cols>
  <sheetData>
    <row r="1" ht="6.75"/>
    <row r="2" spans="2:24" ht="15">
      <c r="B2" s="10" t="s">
        <v>337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ht="6.75"/>
    <row r="4" spans="2:8" ht="13.5">
      <c r="B4" s="11"/>
      <c r="C4" s="11"/>
      <c r="D4" s="11"/>
      <c r="E4" s="11"/>
      <c r="F4" s="12"/>
      <c r="G4" s="12"/>
      <c r="H4" s="12"/>
    </row>
    <row r="5" spans="1:26" ht="13.5" customHeight="1">
      <c r="A5" s="13" t="s">
        <v>1</v>
      </c>
      <c r="B5" s="13"/>
      <c r="C5" s="13" t="s">
        <v>2</v>
      </c>
      <c r="D5" s="14" t="s">
        <v>338</v>
      </c>
      <c r="E5" s="13" t="s">
        <v>4</v>
      </c>
      <c r="F5" s="13"/>
      <c r="G5" s="13"/>
      <c r="H5" s="13" t="s">
        <v>339</v>
      </c>
      <c r="I5" s="13"/>
      <c r="J5" s="13" t="s">
        <v>340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>
      <c r="A6" s="13"/>
      <c r="B6" s="13"/>
      <c r="C6" s="13"/>
      <c r="D6" s="13"/>
      <c r="E6" s="13"/>
      <c r="F6" s="13"/>
      <c r="G6" s="13"/>
      <c r="H6" s="13"/>
      <c r="I6" s="13"/>
      <c r="J6" s="13" t="s">
        <v>341</v>
      </c>
      <c r="K6" s="13" t="s">
        <v>342</v>
      </c>
      <c r="L6" s="13"/>
      <c r="M6" s="13"/>
      <c r="N6" s="13"/>
      <c r="O6" s="13"/>
      <c r="P6" s="13"/>
      <c r="Q6" s="13"/>
      <c r="R6" s="13"/>
      <c r="S6" s="14" t="s">
        <v>343</v>
      </c>
      <c r="T6" s="13" t="s">
        <v>342</v>
      </c>
      <c r="U6" s="13"/>
      <c r="V6" s="13"/>
      <c r="W6" s="13"/>
      <c r="X6" s="13"/>
      <c r="Y6" s="13"/>
      <c r="Z6" s="13"/>
    </row>
    <row r="7" spans="1:26" ht="6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 t="s">
        <v>344</v>
      </c>
      <c r="L7" s="13" t="s">
        <v>342</v>
      </c>
      <c r="M7" s="13"/>
      <c r="N7" s="14" t="s">
        <v>345</v>
      </c>
      <c r="O7" s="14" t="s">
        <v>346</v>
      </c>
      <c r="P7" s="14" t="s">
        <v>347</v>
      </c>
      <c r="Q7" s="14" t="s">
        <v>348</v>
      </c>
      <c r="R7" s="14" t="s">
        <v>349</v>
      </c>
      <c r="S7" s="14"/>
      <c r="T7" s="14" t="s">
        <v>350</v>
      </c>
      <c r="U7" s="13" t="s">
        <v>351</v>
      </c>
      <c r="V7" s="13"/>
      <c r="W7" s="14" t="s">
        <v>352</v>
      </c>
      <c r="X7" s="13" t="s">
        <v>353</v>
      </c>
      <c r="Y7" s="13"/>
      <c r="Z7" s="13"/>
    </row>
    <row r="8" spans="1:26" ht="41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354</v>
      </c>
      <c r="M8" s="13" t="s">
        <v>355</v>
      </c>
      <c r="N8" s="14"/>
      <c r="O8" s="14"/>
      <c r="P8" s="14"/>
      <c r="Q8" s="14"/>
      <c r="R8" s="14"/>
      <c r="S8" s="14"/>
      <c r="T8" s="14"/>
      <c r="U8" s="13" t="s">
        <v>356</v>
      </c>
      <c r="V8" s="13"/>
      <c r="W8" s="14"/>
      <c r="X8" s="14"/>
      <c r="Y8" s="13"/>
      <c r="Z8" s="13"/>
    </row>
    <row r="9" spans="1:26" ht="6.75">
      <c r="A9" s="13" t="s">
        <v>6</v>
      </c>
      <c r="B9" s="13"/>
      <c r="C9" s="13" t="s">
        <v>7</v>
      </c>
      <c r="D9" s="13" t="s">
        <v>8</v>
      </c>
      <c r="E9" s="13" t="s">
        <v>9</v>
      </c>
      <c r="F9" s="13"/>
      <c r="G9" s="13"/>
      <c r="H9" s="13" t="s">
        <v>10</v>
      </c>
      <c r="I9" s="13"/>
      <c r="J9" s="13" t="s">
        <v>357</v>
      </c>
      <c r="K9" s="13" t="s">
        <v>358</v>
      </c>
      <c r="L9" s="13" t="s">
        <v>359</v>
      </c>
      <c r="M9" s="13" t="s">
        <v>360</v>
      </c>
      <c r="N9" s="13" t="s">
        <v>361</v>
      </c>
      <c r="O9" s="13" t="s">
        <v>362</v>
      </c>
      <c r="P9" s="13" t="s">
        <v>363</v>
      </c>
      <c r="Q9" s="13" t="s">
        <v>364</v>
      </c>
      <c r="R9" s="13" t="s">
        <v>365</v>
      </c>
      <c r="S9" s="13" t="s">
        <v>366</v>
      </c>
      <c r="T9" s="13" t="s">
        <v>367</v>
      </c>
      <c r="U9" s="13" t="s">
        <v>368</v>
      </c>
      <c r="V9" s="13"/>
      <c r="W9" s="13" t="s">
        <v>369</v>
      </c>
      <c r="X9" s="13" t="s">
        <v>370</v>
      </c>
      <c r="Y9" s="13"/>
      <c r="Z9" s="13"/>
    </row>
    <row r="10" spans="1:26" ht="8.25" customHeight="1">
      <c r="A10" s="13" t="s">
        <v>12</v>
      </c>
      <c r="B10" s="13"/>
      <c r="C10" s="13"/>
      <c r="D10" s="13"/>
      <c r="E10" s="11" t="s">
        <v>13</v>
      </c>
      <c r="F10" s="11"/>
      <c r="G10" s="11"/>
      <c r="H10" s="15">
        <v>23000</v>
      </c>
      <c r="I10" s="15"/>
      <c r="J10" s="15">
        <v>23000</v>
      </c>
      <c r="K10" s="15">
        <v>23000</v>
      </c>
      <c r="L10" s="15">
        <v>0</v>
      </c>
      <c r="M10" s="15">
        <v>23000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/>
      <c r="W10" s="15">
        <v>0</v>
      </c>
      <c r="X10" s="15">
        <v>0</v>
      </c>
      <c r="Y10" s="15"/>
      <c r="Z10" s="15"/>
    </row>
    <row r="11" spans="1:26" ht="19.5">
      <c r="A11" s="13"/>
      <c r="B11" s="13"/>
      <c r="C11" s="13" t="s">
        <v>17</v>
      </c>
      <c r="D11" s="13"/>
      <c r="E11" s="11" t="s">
        <v>18</v>
      </c>
      <c r="F11" s="11"/>
      <c r="G11" s="11"/>
      <c r="H11" s="15">
        <v>23000</v>
      </c>
      <c r="I11" s="15"/>
      <c r="J11" s="15">
        <v>23000</v>
      </c>
      <c r="K11" s="15">
        <v>23000</v>
      </c>
      <c r="L11" s="15">
        <v>0</v>
      </c>
      <c r="M11" s="15">
        <v>23000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/>
      <c r="W11" s="15">
        <v>0</v>
      </c>
      <c r="X11" s="15">
        <v>0</v>
      </c>
      <c r="Y11" s="15"/>
      <c r="Z11" s="15"/>
    </row>
    <row r="12" spans="1:26" ht="8.25" customHeight="1">
      <c r="A12" s="13"/>
      <c r="B12" s="13"/>
      <c r="C12" s="13"/>
      <c r="D12" s="13" t="s">
        <v>371</v>
      </c>
      <c r="E12" s="11" t="s">
        <v>372</v>
      </c>
      <c r="F12" s="11"/>
      <c r="G12" s="11"/>
      <c r="H12" s="15">
        <v>23000</v>
      </c>
      <c r="I12" s="15"/>
      <c r="J12" s="15">
        <v>23000</v>
      </c>
      <c r="K12" s="15">
        <v>23000</v>
      </c>
      <c r="L12" s="15">
        <v>0</v>
      </c>
      <c r="M12" s="15">
        <v>23000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/>
      <c r="W12" s="15">
        <v>0</v>
      </c>
      <c r="X12" s="15">
        <v>0</v>
      </c>
      <c r="Y12" s="15"/>
      <c r="Z12" s="15"/>
    </row>
    <row r="13" spans="1:26" ht="8.25">
      <c r="A13" s="13" t="s">
        <v>21</v>
      </c>
      <c r="B13" s="13"/>
      <c r="C13" s="13"/>
      <c r="D13" s="13"/>
      <c r="E13" s="11" t="s">
        <v>22</v>
      </c>
      <c r="F13" s="11"/>
      <c r="G13" s="11"/>
      <c r="H13" s="15">
        <v>398033</v>
      </c>
      <c r="I13" s="15"/>
      <c r="J13" s="15">
        <v>398033</v>
      </c>
      <c r="K13" s="15">
        <v>110500</v>
      </c>
      <c r="L13" s="15">
        <v>0</v>
      </c>
      <c r="M13" s="15">
        <v>110500</v>
      </c>
      <c r="N13" s="15">
        <v>0</v>
      </c>
      <c r="O13" s="15">
        <v>287533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/>
      <c r="W13" s="15">
        <v>0</v>
      </c>
      <c r="X13" s="15">
        <v>0</v>
      </c>
      <c r="Y13" s="15"/>
      <c r="Z13" s="15"/>
    </row>
    <row r="14" spans="1:26" ht="8.25">
      <c r="A14" s="13"/>
      <c r="B14" s="13"/>
      <c r="C14" s="13" t="s">
        <v>24</v>
      </c>
      <c r="D14" s="13"/>
      <c r="E14" s="11" t="s">
        <v>25</v>
      </c>
      <c r="F14" s="11"/>
      <c r="G14" s="11"/>
      <c r="H14" s="15">
        <v>287633</v>
      </c>
      <c r="I14" s="15"/>
      <c r="J14" s="15">
        <v>287633</v>
      </c>
      <c r="K14" s="15">
        <v>100</v>
      </c>
      <c r="L14" s="15">
        <v>0</v>
      </c>
      <c r="M14" s="15">
        <v>100</v>
      </c>
      <c r="N14" s="15">
        <v>0</v>
      </c>
      <c r="O14" s="15">
        <v>287533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/>
      <c r="W14" s="15">
        <v>0</v>
      </c>
      <c r="X14" s="15">
        <v>0</v>
      </c>
      <c r="Y14" s="15"/>
      <c r="Z14" s="15"/>
    </row>
    <row r="15" spans="1:26" ht="13.5" customHeight="1">
      <c r="A15" s="13"/>
      <c r="B15" s="13"/>
      <c r="C15" s="13"/>
      <c r="D15" s="13" t="s">
        <v>373</v>
      </c>
      <c r="E15" s="11" t="s">
        <v>374</v>
      </c>
      <c r="F15" s="11"/>
      <c r="G15" s="11"/>
      <c r="H15" s="15">
        <v>287533</v>
      </c>
      <c r="I15" s="15"/>
      <c r="J15" s="15">
        <v>287533</v>
      </c>
      <c r="K15" s="15">
        <v>0</v>
      </c>
      <c r="L15" s="15">
        <v>0</v>
      </c>
      <c r="M15" s="15">
        <v>0</v>
      </c>
      <c r="N15" s="15">
        <v>0</v>
      </c>
      <c r="O15" s="15">
        <v>287533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/>
      <c r="W15" s="15">
        <v>0</v>
      </c>
      <c r="X15" s="15">
        <v>0</v>
      </c>
      <c r="Y15" s="15"/>
      <c r="Z15" s="15"/>
    </row>
    <row r="16" spans="1:26" ht="8.25">
      <c r="A16" s="13"/>
      <c r="B16" s="13"/>
      <c r="C16" s="13"/>
      <c r="D16" s="13" t="s">
        <v>371</v>
      </c>
      <c r="E16" s="11" t="s">
        <v>372</v>
      </c>
      <c r="F16" s="11"/>
      <c r="G16" s="11"/>
      <c r="H16" s="15">
        <v>100</v>
      </c>
      <c r="I16" s="15"/>
      <c r="J16" s="15">
        <v>100</v>
      </c>
      <c r="K16" s="15">
        <v>100</v>
      </c>
      <c r="L16" s="15">
        <v>0</v>
      </c>
      <c r="M16" s="15">
        <v>100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/>
      <c r="W16" s="15">
        <v>0</v>
      </c>
      <c r="X16" s="15">
        <v>0</v>
      </c>
      <c r="Y16" s="15"/>
      <c r="Z16" s="15"/>
    </row>
    <row r="17" spans="1:26" ht="13.5" customHeight="1">
      <c r="A17" s="13"/>
      <c r="B17" s="13"/>
      <c r="C17" s="13" t="s">
        <v>375</v>
      </c>
      <c r="D17" s="13"/>
      <c r="E17" s="11" t="s">
        <v>376</v>
      </c>
      <c r="F17" s="11"/>
      <c r="G17" s="11"/>
      <c r="H17" s="15">
        <v>110400</v>
      </c>
      <c r="I17" s="15"/>
      <c r="J17" s="15">
        <v>110400</v>
      </c>
      <c r="K17" s="15">
        <v>110400</v>
      </c>
      <c r="L17" s="15">
        <v>0</v>
      </c>
      <c r="M17" s="15">
        <v>110400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/>
      <c r="W17" s="15">
        <v>0</v>
      </c>
      <c r="X17" s="15">
        <v>0</v>
      </c>
      <c r="Y17" s="15"/>
      <c r="Z17" s="15"/>
    </row>
    <row r="18" spans="1:26" ht="13.5">
      <c r="A18" s="13"/>
      <c r="B18" s="13"/>
      <c r="C18" s="13"/>
      <c r="D18" s="13" t="s">
        <v>377</v>
      </c>
      <c r="E18" s="11" t="s">
        <v>378</v>
      </c>
      <c r="F18" s="11"/>
      <c r="G18" s="11"/>
      <c r="H18" s="15">
        <v>3500</v>
      </c>
      <c r="I18" s="15"/>
      <c r="J18" s="15">
        <v>3500</v>
      </c>
      <c r="K18" s="15">
        <v>3500</v>
      </c>
      <c r="L18" s="15">
        <v>0</v>
      </c>
      <c r="M18" s="15">
        <v>3500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/>
      <c r="W18" s="15">
        <v>0</v>
      </c>
      <c r="X18" s="15">
        <v>0</v>
      </c>
      <c r="Y18" s="15"/>
      <c r="Z18" s="15"/>
    </row>
    <row r="19" spans="1:26" ht="8.25">
      <c r="A19" s="13"/>
      <c r="B19" s="13"/>
      <c r="C19" s="13"/>
      <c r="D19" s="13" t="s">
        <v>371</v>
      </c>
      <c r="E19" s="11" t="s">
        <v>372</v>
      </c>
      <c r="F19" s="11"/>
      <c r="G19" s="11"/>
      <c r="H19" s="15">
        <v>106900</v>
      </c>
      <c r="I19" s="15"/>
      <c r="J19" s="15">
        <v>106900</v>
      </c>
      <c r="K19" s="15">
        <v>106900</v>
      </c>
      <c r="L19" s="15">
        <v>0</v>
      </c>
      <c r="M19" s="15">
        <v>106900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/>
      <c r="W19" s="15">
        <v>0</v>
      </c>
      <c r="X19" s="15">
        <v>0</v>
      </c>
      <c r="Y19" s="15"/>
      <c r="Z19" s="15"/>
    </row>
    <row r="20" spans="1:26" ht="8.25" customHeight="1">
      <c r="A20" s="13" t="s">
        <v>28</v>
      </c>
      <c r="B20" s="13"/>
      <c r="C20" s="13"/>
      <c r="D20" s="13"/>
      <c r="E20" s="11" t="s">
        <v>29</v>
      </c>
      <c r="F20" s="11"/>
      <c r="G20" s="11"/>
      <c r="H20" s="15">
        <v>11755823</v>
      </c>
      <c r="I20" s="15"/>
      <c r="J20" s="15">
        <v>3884472</v>
      </c>
      <c r="K20" s="15">
        <v>3608772</v>
      </c>
      <c r="L20" s="15">
        <v>1312915</v>
      </c>
      <c r="M20" s="15">
        <v>2295857</v>
      </c>
      <c r="N20" s="15">
        <v>245000</v>
      </c>
      <c r="O20" s="15">
        <v>30700</v>
      </c>
      <c r="P20" s="15">
        <v>0</v>
      </c>
      <c r="Q20" s="15">
        <v>0</v>
      </c>
      <c r="R20" s="15">
        <v>0</v>
      </c>
      <c r="S20" s="15">
        <v>7871351</v>
      </c>
      <c r="T20" s="15">
        <v>7871351</v>
      </c>
      <c r="U20" s="15">
        <v>0</v>
      </c>
      <c r="V20" s="15"/>
      <c r="W20" s="15">
        <v>0</v>
      </c>
      <c r="X20" s="15">
        <v>0</v>
      </c>
      <c r="Y20" s="15"/>
      <c r="Z20" s="15"/>
    </row>
    <row r="21" spans="1:26" ht="8.25">
      <c r="A21" s="13"/>
      <c r="B21" s="13"/>
      <c r="C21" s="13" t="s">
        <v>31</v>
      </c>
      <c r="D21" s="13"/>
      <c r="E21" s="11" t="s">
        <v>32</v>
      </c>
      <c r="F21" s="11"/>
      <c r="G21" s="11"/>
      <c r="H21" s="15">
        <v>11755823</v>
      </c>
      <c r="I21" s="15"/>
      <c r="J21" s="15">
        <v>3884472</v>
      </c>
      <c r="K21" s="15">
        <v>3608772</v>
      </c>
      <c r="L21" s="15">
        <v>1312915</v>
      </c>
      <c r="M21" s="15">
        <v>2295857</v>
      </c>
      <c r="N21" s="15">
        <v>245000</v>
      </c>
      <c r="O21" s="15">
        <v>30700</v>
      </c>
      <c r="P21" s="15">
        <v>0</v>
      </c>
      <c r="Q21" s="15">
        <v>0</v>
      </c>
      <c r="R21" s="15">
        <v>0</v>
      </c>
      <c r="S21" s="15">
        <v>7871351</v>
      </c>
      <c r="T21" s="15">
        <v>7871351</v>
      </c>
      <c r="U21" s="15">
        <v>0</v>
      </c>
      <c r="V21" s="15"/>
      <c r="W21" s="15">
        <v>0</v>
      </c>
      <c r="X21" s="15">
        <v>0</v>
      </c>
      <c r="Y21" s="15"/>
      <c r="Z21" s="15"/>
    </row>
    <row r="22" spans="1:26" ht="36" customHeight="1">
      <c r="A22" s="13"/>
      <c r="B22" s="13"/>
      <c r="C22" s="13"/>
      <c r="D22" s="13" t="s">
        <v>379</v>
      </c>
      <c r="E22" s="11" t="s">
        <v>380</v>
      </c>
      <c r="F22" s="11"/>
      <c r="G22" s="11"/>
      <c r="H22" s="15">
        <v>245000</v>
      </c>
      <c r="I22" s="15"/>
      <c r="J22" s="15">
        <v>245000</v>
      </c>
      <c r="K22" s="15">
        <v>0</v>
      </c>
      <c r="L22" s="15">
        <v>0</v>
      </c>
      <c r="M22" s="15">
        <v>0</v>
      </c>
      <c r="N22" s="15">
        <v>245000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/>
      <c r="W22" s="15">
        <v>0</v>
      </c>
      <c r="X22" s="15">
        <v>0</v>
      </c>
      <c r="Y22" s="15"/>
      <c r="Z22" s="15"/>
    </row>
    <row r="23" spans="1:26" ht="19.5">
      <c r="A23" s="13"/>
      <c r="B23" s="13"/>
      <c r="C23" s="13"/>
      <c r="D23" s="13" t="s">
        <v>381</v>
      </c>
      <c r="E23" s="11" t="s">
        <v>382</v>
      </c>
      <c r="F23" s="11"/>
      <c r="G23" s="11"/>
      <c r="H23" s="15">
        <v>27700</v>
      </c>
      <c r="I23" s="15"/>
      <c r="J23" s="15">
        <v>27700</v>
      </c>
      <c r="K23" s="15">
        <v>0</v>
      </c>
      <c r="L23" s="15">
        <v>0</v>
      </c>
      <c r="M23" s="15">
        <v>0</v>
      </c>
      <c r="N23" s="15">
        <v>0</v>
      </c>
      <c r="O23" s="15">
        <v>27700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/>
      <c r="W23" s="15">
        <v>0</v>
      </c>
      <c r="X23" s="15">
        <v>0</v>
      </c>
      <c r="Y23" s="15"/>
      <c r="Z23" s="15"/>
    </row>
    <row r="24" spans="1:26" ht="13.5">
      <c r="A24" s="13"/>
      <c r="B24" s="13"/>
      <c r="C24" s="13"/>
      <c r="D24" s="13" t="s">
        <v>373</v>
      </c>
      <c r="E24" s="11" t="s">
        <v>374</v>
      </c>
      <c r="F24" s="11"/>
      <c r="G24" s="11"/>
      <c r="H24" s="15">
        <v>3000</v>
      </c>
      <c r="I24" s="15"/>
      <c r="J24" s="15">
        <v>3000</v>
      </c>
      <c r="K24" s="15">
        <v>0</v>
      </c>
      <c r="L24" s="15">
        <v>0</v>
      </c>
      <c r="M24" s="15">
        <v>0</v>
      </c>
      <c r="N24" s="15">
        <v>0</v>
      </c>
      <c r="O24" s="15">
        <v>3000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/>
      <c r="W24" s="15">
        <v>0</v>
      </c>
      <c r="X24" s="15">
        <v>0</v>
      </c>
      <c r="Y24" s="15"/>
      <c r="Z24" s="15"/>
    </row>
    <row r="25" spans="1:26" ht="13.5">
      <c r="A25" s="13"/>
      <c r="B25" s="13"/>
      <c r="C25" s="13"/>
      <c r="D25" s="13" t="s">
        <v>383</v>
      </c>
      <c r="E25" s="11" t="s">
        <v>384</v>
      </c>
      <c r="F25" s="11"/>
      <c r="G25" s="11"/>
      <c r="H25" s="15">
        <v>1020000</v>
      </c>
      <c r="I25" s="15"/>
      <c r="J25" s="15">
        <v>1020000</v>
      </c>
      <c r="K25" s="15">
        <v>1020000</v>
      </c>
      <c r="L25" s="15">
        <v>1020000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/>
      <c r="W25" s="15">
        <v>0</v>
      </c>
      <c r="X25" s="15">
        <v>0</v>
      </c>
      <c r="Y25" s="15"/>
      <c r="Z25" s="15"/>
    </row>
    <row r="26" spans="1:26" ht="13.5">
      <c r="A26" s="13"/>
      <c r="B26" s="13"/>
      <c r="C26" s="13"/>
      <c r="D26" s="13" t="s">
        <v>385</v>
      </c>
      <c r="E26" s="11" t="s">
        <v>386</v>
      </c>
      <c r="F26" s="11"/>
      <c r="G26" s="11"/>
      <c r="H26" s="15">
        <v>76915</v>
      </c>
      <c r="I26" s="15"/>
      <c r="J26" s="15">
        <v>76915</v>
      </c>
      <c r="K26" s="15">
        <v>76915</v>
      </c>
      <c r="L26" s="15">
        <v>76915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/>
      <c r="W26" s="15">
        <v>0</v>
      </c>
      <c r="X26" s="15">
        <v>0</v>
      </c>
      <c r="Y26" s="15"/>
      <c r="Z26" s="15"/>
    </row>
    <row r="27" spans="1:26" ht="13.5">
      <c r="A27" s="13"/>
      <c r="B27" s="13"/>
      <c r="C27" s="13"/>
      <c r="D27" s="13" t="s">
        <v>387</v>
      </c>
      <c r="E27" s="11" t="s">
        <v>388</v>
      </c>
      <c r="F27" s="11"/>
      <c r="G27" s="11"/>
      <c r="H27" s="15">
        <v>186000</v>
      </c>
      <c r="I27" s="15"/>
      <c r="J27" s="15">
        <v>186000</v>
      </c>
      <c r="K27" s="15">
        <v>186000</v>
      </c>
      <c r="L27" s="15">
        <v>186000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/>
      <c r="W27" s="15">
        <v>0</v>
      </c>
      <c r="X27" s="15">
        <v>0</v>
      </c>
      <c r="Y27" s="15"/>
      <c r="Z27" s="15"/>
    </row>
    <row r="28" spans="1:26" ht="19.5">
      <c r="A28" s="13"/>
      <c r="B28" s="13"/>
      <c r="C28" s="13"/>
      <c r="D28" s="13" t="s">
        <v>389</v>
      </c>
      <c r="E28" s="11" t="s">
        <v>390</v>
      </c>
      <c r="F28" s="11"/>
      <c r="G28" s="11"/>
      <c r="H28" s="15">
        <v>20000</v>
      </c>
      <c r="I28" s="15"/>
      <c r="J28" s="15">
        <v>20000</v>
      </c>
      <c r="K28" s="15">
        <v>20000</v>
      </c>
      <c r="L28" s="15">
        <v>20000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/>
      <c r="W28" s="15">
        <v>0</v>
      </c>
      <c r="X28" s="15">
        <v>0</v>
      </c>
      <c r="Y28" s="15"/>
      <c r="Z28" s="15"/>
    </row>
    <row r="29" spans="1:26" ht="13.5">
      <c r="A29" s="13"/>
      <c r="B29" s="13"/>
      <c r="C29" s="13"/>
      <c r="D29" s="13" t="s">
        <v>377</v>
      </c>
      <c r="E29" s="11" t="s">
        <v>378</v>
      </c>
      <c r="F29" s="11"/>
      <c r="G29" s="11"/>
      <c r="H29" s="15">
        <v>550000</v>
      </c>
      <c r="I29" s="15"/>
      <c r="J29" s="15">
        <v>550000</v>
      </c>
      <c r="K29" s="15">
        <v>550000</v>
      </c>
      <c r="L29" s="15">
        <v>0</v>
      </c>
      <c r="M29" s="15">
        <v>550000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/>
      <c r="W29" s="15">
        <v>0</v>
      </c>
      <c r="X29" s="15">
        <v>0</v>
      </c>
      <c r="Y29" s="15"/>
      <c r="Z29" s="15"/>
    </row>
    <row r="30" spans="1:26" ht="8.25">
      <c r="A30" s="13"/>
      <c r="B30" s="13"/>
      <c r="C30" s="13"/>
      <c r="D30" s="13" t="s">
        <v>391</v>
      </c>
      <c r="E30" s="11" t="s">
        <v>392</v>
      </c>
      <c r="F30" s="11"/>
      <c r="G30" s="11"/>
      <c r="H30" s="15">
        <v>23000</v>
      </c>
      <c r="I30" s="15"/>
      <c r="J30" s="15">
        <v>23000</v>
      </c>
      <c r="K30" s="15">
        <v>23000</v>
      </c>
      <c r="L30" s="15">
        <v>0</v>
      </c>
      <c r="M30" s="15">
        <v>23000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/>
      <c r="W30" s="15">
        <v>0</v>
      </c>
      <c r="X30" s="15">
        <v>0</v>
      </c>
      <c r="Y30" s="15"/>
      <c r="Z30" s="15"/>
    </row>
    <row r="31" spans="1:26" ht="8.25">
      <c r="A31" s="13"/>
      <c r="B31" s="13"/>
      <c r="C31" s="13"/>
      <c r="D31" s="13" t="s">
        <v>393</v>
      </c>
      <c r="E31" s="11" t="s">
        <v>394</v>
      </c>
      <c r="F31" s="11"/>
      <c r="G31" s="11"/>
      <c r="H31" s="15">
        <v>1004930</v>
      </c>
      <c r="I31" s="15"/>
      <c r="J31" s="15">
        <v>1004930</v>
      </c>
      <c r="K31" s="15">
        <v>1004930</v>
      </c>
      <c r="L31" s="15">
        <v>0</v>
      </c>
      <c r="M31" s="15">
        <v>1004930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/>
      <c r="W31" s="15">
        <v>0</v>
      </c>
      <c r="X31" s="15">
        <v>0</v>
      </c>
      <c r="Y31" s="15"/>
      <c r="Z31" s="15"/>
    </row>
    <row r="32" spans="1:26" ht="8.25">
      <c r="A32" s="13"/>
      <c r="B32" s="13"/>
      <c r="C32" s="13"/>
      <c r="D32" s="13" t="s">
        <v>395</v>
      </c>
      <c r="E32" s="11" t="s">
        <v>396</v>
      </c>
      <c r="F32" s="11"/>
      <c r="G32" s="11"/>
      <c r="H32" s="15">
        <v>3600</v>
      </c>
      <c r="I32" s="15"/>
      <c r="J32" s="15">
        <v>3600</v>
      </c>
      <c r="K32" s="15">
        <v>3600</v>
      </c>
      <c r="L32" s="15">
        <v>0</v>
      </c>
      <c r="M32" s="15">
        <v>3600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/>
      <c r="W32" s="15">
        <v>0</v>
      </c>
      <c r="X32" s="15">
        <v>0</v>
      </c>
      <c r="Y32" s="15"/>
      <c r="Z32" s="15"/>
    </row>
    <row r="33" spans="1:26" ht="8.25">
      <c r="A33" s="13"/>
      <c r="B33" s="13"/>
      <c r="C33" s="13"/>
      <c r="D33" s="13" t="s">
        <v>371</v>
      </c>
      <c r="E33" s="11" t="s">
        <v>372</v>
      </c>
      <c r="F33" s="11"/>
      <c r="G33" s="11"/>
      <c r="H33" s="15">
        <v>633000</v>
      </c>
      <c r="I33" s="15"/>
      <c r="J33" s="15">
        <v>633000</v>
      </c>
      <c r="K33" s="15">
        <v>633000</v>
      </c>
      <c r="L33" s="15">
        <v>0</v>
      </c>
      <c r="M33" s="15">
        <v>633000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/>
      <c r="W33" s="15">
        <v>0</v>
      </c>
      <c r="X33" s="15">
        <v>0</v>
      </c>
      <c r="Y33" s="15"/>
      <c r="Z33" s="15"/>
    </row>
    <row r="34" spans="1:26" ht="13.5" customHeight="1">
      <c r="A34" s="13"/>
      <c r="B34" s="13"/>
      <c r="C34" s="13"/>
      <c r="D34" s="13" t="s">
        <v>397</v>
      </c>
      <c r="E34" s="11" t="s">
        <v>398</v>
      </c>
      <c r="F34" s="11"/>
      <c r="G34" s="11"/>
      <c r="H34" s="15">
        <v>4794</v>
      </c>
      <c r="I34" s="15"/>
      <c r="J34" s="15">
        <v>4794</v>
      </c>
      <c r="K34" s="15">
        <v>4794</v>
      </c>
      <c r="L34" s="15">
        <v>0</v>
      </c>
      <c r="M34" s="15">
        <v>4794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/>
      <c r="W34" s="15">
        <v>0</v>
      </c>
      <c r="X34" s="15">
        <v>0</v>
      </c>
      <c r="Y34" s="15"/>
      <c r="Z34" s="15"/>
    </row>
    <row r="35" spans="1:26" ht="8.25">
      <c r="A35" s="13"/>
      <c r="B35" s="13"/>
      <c r="C35" s="13"/>
      <c r="D35" s="13" t="s">
        <v>399</v>
      </c>
      <c r="E35" s="11" t="s">
        <v>400</v>
      </c>
      <c r="F35" s="11"/>
      <c r="G35" s="11"/>
      <c r="H35" s="15">
        <v>3000</v>
      </c>
      <c r="I35" s="15"/>
      <c r="J35" s="15">
        <v>3000</v>
      </c>
      <c r="K35" s="15">
        <v>3000</v>
      </c>
      <c r="L35" s="15">
        <v>0</v>
      </c>
      <c r="M35" s="15">
        <v>3000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/>
      <c r="W35" s="15">
        <v>0</v>
      </c>
      <c r="X35" s="15">
        <v>0</v>
      </c>
      <c r="Y35" s="15"/>
      <c r="Z35" s="15"/>
    </row>
    <row r="36" spans="1:26" ht="8.25" customHeight="1">
      <c r="A36" s="13"/>
      <c r="B36" s="13"/>
      <c r="C36" s="13"/>
      <c r="D36" s="13" t="s">
        <v>401</v>
      </c>
      <c r="E36" s="11" t="s">
        <v>402</v>
      </c>
      <c r="F36" s="11"/>
      <c r="G36" s="11"/>
      <c r="H36" s="15">
        <v>24500</v>
      </c>
      <c r="I36" s="15"/>
      <c r="J36" s="15">
        <v>24500</v>
      </c>
      <c r="K36" s="15">
        <v>24500</v>
      </c>
      <c r="L36" s="15">
        <v>0</v>
      </c>
      <c r="M36" s="15">
        <v>24500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/>
      <c r="W36" s="15">
        <v>0</v>
      </c>
      <c r="X36" s="15">
        <v>0</v>
      </c>
      <c r="Y36" s="15"/>
      <c r="Z36" s="15"/>
    </row>
    <row r="37" spans="1:26" ht="19.5">
      <c r="A37" s="13"/>
      <c r="B37" s="13"/>
      <c r="C37" s="13"/>
      <c r="D37" s="13" t="s">
        <v>403</v>
      </c>
      <c r="E37" s="11" t="s">
        <v>404</v>
      </c>
      <c r="F37" s="11"/>
      <c r="G37" s="11"/>
      <c r="H37" s="15">
        <v>35380</v>
      </c>
      <c r="I37" s="15"/>
      <c r="J37" s="15">
        <v>35380</v>
      </c>
      <c r="K37" s="15">
        <v>35380</v>
      </c>
      <c r="L37" s="15">
        <v>0</v>
      </c>
      <c r="M37" s="15">
        <v>35380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/>
      <c r="W37" s="15">
        <v>0</v>
      </c>
      <c r="X37" s="15">
        <v>0</v>
      </c>
      <c r="Y37" s="15"/>
      <c r="Z37" s="15"/>
    </row>
    <row r="39" spans="22:25" ht="13.5">
      <c r="V39" s="15" t="s">
        <v>405</v>
      </c>
      <c r="W39" s="15"/>
      <c r="X39" s="15"/>
      <c r="Y39" s="15"/>
    </row>
    <row r="40" ht="6.75"/>
    <row r="41" spans="2:8" ht="13.5" customHeight="1">
      <c r="B41" s="11"/>
      <c r="C41" s="11"/>
      <c r="D41" s="11"/>
      <c r="E41" s="11"/>
      <c r="F41" s="12"/>
      <c r="G41" s="12"/>
      <c r="H41" s="12"/>
    </row>
    <row r="42" spans="1:26" ht="13.5" customHeight="1">
      <c r="A42" s="13" t="s">
        <v>1</v>
      </c>
      <c r="B42" s="13"/>
      <c r="C42" s="13" t="s">
        <v>2</v>
      </c>
      <c r="D42" s="14" t="s">
        <v>338</v>
      </c>
      <c r="E42" s="13" t="s">
        <v>4</v>
      </c>
      <c r="F42" s="13"/>
      <c r="G42" s="13"/>
      <c r="H42" s="13" t="s">
        <v>339</v>
      </c>
      <c r="I42" s="13"/>
      <c r="J42" s="13" t="s">
        <v>340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>
      <c r="A43" s="13"/>
      <c r="B43" s="13"/>
      <c r="C43" s="13"/>
      <c r="D43" s="13"/>
      <c r="E43" s="13"/>
      <c r="F43" s="13"/>
      <c r="G43" s="13"/>
      <c r="H43" s="13"/>
      <c r="I43" s="13"/>
      <c r="J43" s="13" t="s">
        <v>341</v>
      </c>
      <c r="K43" s="13" t="s">
        <v>342</v>
      </c>
      <c r="L43" s="13"/>
      <c r="M43" s="13"/>
      <c r="N43" s="13"/>
      <c r="O43" s="13"/>
      <c r="P43" s="13"/>
      <c r="Q43" s="13"/>
      <c r="R43" s="13"/>
      <c r="S43" s="14" t="s">
        <v>343</v>
      </c>
      <c r="T43" s="13" t="s">
        <v>342</v>
      </c>
      <c r="U43" s="13"/>
      <c r="V43" s="13"/>
      <c r="W43" s="13"/>
      <c r="X43" s="13"/>
      <c r="Y43" s="13"/>
      <c r="Z43" s="13"/>
    </row>
    <row r="44" spans="1:26" ht="6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 t="s">
        <v>344</v>
      </c>
      <c r="L44" s="13" t="s">
        <v>342</v>
      </c>
      <c r="M44" s="13"/>
      <c r="N44" s="14" t="s">
        <v>345</v>
      </c>
      <c r="O44" s="14" t="s">
        <v>346</v>
      </c>
      <c r="P44" s="14" t="s">
        <v>347</v>
      </c>
      <c r="Q44" s="14" t="s">
        <v>348</v>
      </c>
      <c r="R44" s="14" t="s">
        <v>349</v>
      </c>
      <c r="S44" s="14"/>
      <c r="T44" s="14" t="s">
        <v>350</v>
      </c>
      <c r="U44" s="13" t="s">
        <v>351</v>
      </c>
      <c r="V44" s="13"/>
      <c r="W44" s="14" t="s">
        <v>352</v>
      </c>
      <c r="X44" s="13" t="s">
        <v>353</v>
      </c>
      <c r="Y44" s="13"/>
      <c r="Z44" s="13"/>
    </row>
    <row r="45" spans="1:26" ht="4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354</v>
      </c>
      <c r="M45" s="13" t="s">
        <v>355</v>
      </c>
      <c r="N45" s="14"/>
      <c r="O45" s="14"/>
      <c r="P45" s="14"/>
      <c r="Q45" s="14"/>
      <c r="R45" s="14"/>
      <c r="S45" s="14"/>
      <c r="T45" s="14"/>
      <c r="U45" s="13" t="s">
        <v>356</v>
      </c>
      <c r="V45" s="13"/>
      <c r="W45" s="14"/>
      <c r="X45" s="14"/>
      <c r="Y45" s="13"/>
      <c r="Z45" s="13"/>
    </row>
    <row r="46" spans="1:26" ht="6.75">
      <c r="A46" s="13" t="s">
        <v>6</v>
      </c>
      <c r="B46" s="13"/>
      <c r="C46" s="13" t="s">
        <v>7</v>
      </c>
      <c r="D46" s="13" t="s">
        <v>8</v>
      </c>
      <c r="E46" s="13" t="s">
        <v>9</v>
      </c>
      <c r="F46" s="13"/>
      <c r="G46" s="13"/>
      <c r="H46" s="13" t="s">
        <v>10</v>
      </c>
      <c r="I46" s="13"/>
      <c r="J46" s="13" t="s">
        <v>357</v>
      </c>
      <c r="K46" s="13" t="s">
        <v>358</v>
      </c>
      <c r="L46" s="13" t="s">
        <v>359</v>
      </c>
      <c r="M46" s="13" t="s">
        <v>360</v>
      </c>
      <c r="N46" s="13" t="s">
        <v>361</v>
      </c>
      <c r="O46" s="13" t="s">
        <v>362</v>
      </c>
      <c r="P46" s="13" t="s">
        <v>363</v>
      </c>
      <c r="Q46" s="13" t="s">
        <v>364</v>
      </c>
      <c r="R46" s="13" t="s">
        <v>365</v>
      </c>
      <c r="S46" s="13" t="s">
        <v>366</v>
      </c>
      <c r="T46" s="13" t="s">
        <v>367</v>
      </c>
      <c r="U46" s="13" t="s">
        <v>368</v>
      </c>
      <c r="V46" s="13"/>
      <c r="W46" s="13" t="s">
        <v>369</v>
      </c>
      <c r="X46" s="13" t="s">
        <v>370</v>
      </c>
      <c r="Y46" s="13"/>
      <c r="Z46" s="13"/>
    </row>
    <row r="47" spans="1:26" ht="8.25">
      <c r="A47" s="13"/>
      <c r="B47" s="13"/>
      <c r="C47" s="13"/>
      <c r="D47" s="13" t="s">
        <v>406</v>
      </c>
      <c r="E47" s="11" t="s">
        <v>407</v>
      </c>
      <c r="F47" s="11"/>
      <c r="G47" s="11"/>
      <c r="H47" s="15">
        <v>3501</v>
      </c>
      <c r="I47" s="15"/>
      <c r="J47" s="15">
        <v>3501</v>
      </c>
      <c r="K47" s="15">
        <v>3501</v>
      </c>
      <c r="L47" s="15">
        <v>0</v>
      </c>
      <c r="M47" s="15">
        <v>3501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/>
      <c r="W47" s="15">
        <v>0</v>
      </c>
      <c r="X47" s="15">
        <v>0</v>
      </c>
      <c r="Y47" s="15"/>
      <c r="Z47" s="15"/>
    </row>
    <row r="48" spans="1:26" ht="19.5">
      <c r="A48" s="13"/>
      <c r="B48" s="13"/>
      <c r="C48" s="13"/>
      <c r="D48" s="13" t="s">
        <v>408</v>
      </c>
      <c r="E48" s="11" t="s">
        <v>409</v>
      </c>
      <c r="F48" s="11"/>
      <c r="G48" s="11"/>
      <c r="H48" s="15">
        <v>1850</v>
      </c>
      <c r="I48" s="15"/>
      <c r="J48" s="15">
        <v>1850</v>
      </c>
      <c r="K48" s="15">
        <v>1850</v>
      </c>
      <c r="L48" s="15">
        <v>0</v>
      </c>
      <c r="M48" s="15">
        <v>1850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/>
      <c r="W48" s="15">
        <v>0</v>
      </c>
      <c r="X48" s="15">
        <v>0</v>
      </c>
      <c r="Y48" s="15"/>
      <c r="Z48" s="15"/>
    </row>
    <row r="49" spans="1:26" ht="19.5">
      <c r="A49" s="13"/>
      <c r="B49" s="13"/>
      <c r="C49" s="13"/>
      <c r="D49" s="13" t="s">
        <v>410</v>
      </c>
      <c r="E49" s="11" t="s">
        <v>411</v>
      </c>
      <c r="F49" s="11"/>
      <c r="G49" s="11"/>
      <c r="H49" s="15">
        <v>3012</v>
      </c>
      <c r="I49" s="15"/>
      <c r="J49" s="15">
        <v>3012</v>
      </c>
      <c r="K49" s="15">
        <v>3012</v>
      </c>
      <c r="L49" s="15">
        <v>0</v>
      </c>
      <c r="M49" s="15">
        <v>3012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/>
      <c r="W49" s="15">
        <v>0</v>
      </c>
      <c r="X49" s="15">
        <v>0</v>
      </c>
      <c r="Y49" s="15"/>
      <c r="Z49" s="15"/>
    </row>
    <row r="50" spans="1:26" ht="19.5" customHeight="1">
      <c r="A50" s="13"/>
      <c r="B50" s="13"/>
      <c r="C50" s="13"/>
      <c r="D50" s="13" t="s">
        <v>412</v>
      </c>
      <c r="E50" s="11" t="s">
        <v>413</v>
      </c>
      <c r="F50" s="11"/>
      <c r="G50" s="11"/>
      <c r="H50" s="15">
        <v>500</v>
      </c>
      <c r="I50" s="15"/>
      <c r="J50" s="15">
        <v>500</v>
      </c>
      <c r="K50" s="15">
        <v>500</v>
      </c>
      <c r="L50" s="15">
        <v>0</v>
      </c>
      <c r="M50" s="15">
        <v>500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/>
      <c r="W50" s="15">
        <v>0</v>
      </c>
      <c r="X50" s="15">
        <v>0</v>
      </c>
      <c r="Y50" s="15"/>
      <c r="Z50" s="15"/>
    </row>
    <row r="51" spans="1:26" ht="19.5">
      <c r="A51" s="13"/>
      <c r="B51" s="13"/>
      <c r="C51" s="13"/>
      <c r="D51" s="13" t="s">
        <v>414</v>
      </c>
      <c r="E51" s="11" t="s">
        <v>415</v>
      </c>
      <c r="F51" s="11"/>
      <c r="G51" s="11"/>
      <c r="H51" s="15">
        <v>4790</v>
      </c>
      <c r="I51" s="15"/>
      <c r="J51" s="15">
        <v>4790</v>
      </c>
      <c r="K51" s="15">
        <v>4790</v>
      </c>
      <c r="L51" s="15">
        <v>0</v>
      </c>
      <c r="M51" s="15">
        <v>4790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/>
      <c r="W51" s="15">
        <v>0</v>
      </c>
      <c r="X51" s="15">
        <v>0</v>
      </c>
      <c r="Y51" s="15"/>
      <c r="Z51" s="15"/>
    </row>
    <row r="52" spans="1:26" ht="13.5" customHeight="1">
      <c r="A52" s="13"/>
      <c r="B52" s="13"/>
      <c r="C52" s="13"/>
      <c r="D52" s="13" t="s">
        <v>416</v>
      </c>
      <c r="E52" s="11" t="s">
        <v>417</v>
      </c>
      <c r="F52" s="11"/>
      <c r="G52" s="11"/>
      <c r="H52" s="15">
        <v>10000</v>
      </c>
      <c r="I52" s="15"/>
      <c r="J52" s="15">
        <v>10000</v>
      </c>
      <c r="K52" s="15">
        <v>10000</v>
      </c>
      <c r="L52" s="15">
        <v>10000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/>
      <c r="W52" s="15">
        <v>0</v>
      </c>
      <c r="X52" s="15">
        <v>0</v>
      </c>
      <c r="Y52" s="15"/>
      <c r="Z52" s="15"/>
    </row>
    <row r="53" spans="1:26" ht="13.5">
      <c r="A53" s="13"/>
      <c r="B53" s="13"/>
      <c r="C53" s="13"/>
      <c r="D53" s="13" t="s">
        <v>418</v>
      </c>
      <c r="E53" s="11" t="s">
        <v>419</v>
      </c>
      <c r="F53" s="11"/>
      <c r="G53" s="11"/>
      <c r="H53" s="15">
        <v>7871351</v>
      </c>
      <c r="I53" s="15"/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7871351</v>
      </c>
      <c r="T53" s="15">
        <v>7871351</v>
      </c>
      <c r="U53" s="15">
        <v>0</v>
      </c>
      <c r="V53" s="15"/>
      <c r="W53" s="15">
        <v>0</v>
      </c>
      <c r="X53" s="15">
        <v>0</v>
      </c>
      <c r="Y53" s="15"/>
      <c r="Z53" s="15"/>
    </row>
    <row r="54" spans="1:26" ht="8.25">
      <c r="A54" s="13" t="s">
        <v>51</v>
      </c>
      <c r="B54" s="13"/>
      <c r="C54" s="13"/>
      <c r="D54" s="13"/>
      <c r="E54" s="11" t="s">
        <v>52</v>
      </c>
      <c r="F54" s="11"/>
      <c r="G54" s="11"/>
      <c r="H54" s="15">
        <v>4213946</v>
      </c>
      <c r="I54" s="15"/>
      <c r="J54" s="15">
        <v>110244</v>
      </c>
      <c r="K54" s="15">
        <v>16000</v>
      </c>
      <c r="L54" s="15">
        <v>0</v>
      </c>
      <c r="M54" s="15">
        <v>16000</v>
      </c>
      <c r="N54" s="15">
        <v>9000</v>
      </c>
      <c r="O54" s="15">
        <v>0</v>
      </c>
      <c r="P54" s="15">
        <v>85244</v>
      </c>
      <c r="Q54" s="15">
        <v>0</v>
      </c>
      <c r="R54" s="15">
        <v>0</v>
      </c>
      <c r="S54" s="15">
        <v>4103702</v>
      </c>
      <c r="T54" s="15">
        <v>4103702</v>
      </c>
      <c r="U54" s="15">
        <v>4103702</v>
      </c>
      <c r="V54" s="15"/>
      <c r="W54" s="15">
        <v>0</v>
      </c>
      <c r="X54" s="15">
        <v>0</v>
      </c>
      <c r="Y54" s="15"/>
      <c r="Z54" s="15"/>
    </row>
    <row r="55" spans="1:26" ht="13.5">
      <c r="A55" s="13"/>
      <c r="B55" s="13"/>
      <c r="C55" s="13" t="s">
        <v>54</v>
      </c>
      <c r="D55" s="13"/>
      <c r="E55" s="11" t="s">
        <v>55</v>
      </c>
      <c r="F55" s="11"/>
      <c r="G55" s="11"/>
      <c r="H55" s="15">
        <v>4197946</v>
      </c>
      <c r="I55" s="15"/>
      <c r="J55" s="15">
        <v>94244</v>
      </c>
      <c r="K55" s="15">
        <v>0</v>
      </c>
      <c r="L55" s="15">
        <v>0</v>
      </c>
      <c r="M55" s="15">
        <v>0</v>
      </c>
      <c r="N55" s="15">
        <v>9000</v>
      </c>
      <c r="O55" s="15">
        <v>0</v>
      </c>
      <c r="P55" s="15">
        <v>85244</v>
      </c>
      <c r="Q55" s="15">
        <v>0</v>
      </c>
      <c r="R55" s="15">
        <v>0</v>
      </c>
      <c r="S55" s="15">
        <v>4103702</v>
      </c>
      <c r="T55" s="15">
        <v>4103702</v>
      </c>
      <c r="U55" s="15">
        <v>4103702</v>
      </c>
      <c r="V55" s="15"/>
      <c r="W55" s="15">
        <v>0</v>
      </c>
      <c r="X55" s="15">
        <v>0</v>
      </c>
      <c r="Y55" s="15"/>
      <c r="Z55" s="15"/>
    </row>
    <row r="56" spans="1:26" ht="58.5">
      <c r="A56" s="13"/>
      <c r="B56" s="13"/>
      <c r="C56" s="13"/>
      <c r="D56" s="13" t="s">
        <v>75</v>
      </c>
      <c r="E56" s="11" t="s">
        <v>420</v>
      </c>
      <c r="F56" s="11"/>
      <c r="G56" s="11"/>
      <c r="H56" s="15">
        <v>9000</v>
      </c>
      <c r="I56" s="15"/>
      <c r="J56" s="15">
        <v>9000</v>
      </c>
      <c r="K56" s="15">
        <v>0</v>
      </c>
      <c r="L56" s="15">
        <v>0</v>
      </c>
      <c r="M56" s="15">
        <v>0</v>
      </c>
      <c r="N56" s="15">
        <v>9000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/>
      <c r="W56" s="15">
        <v>0</v>
      </c>
      <c r="X56" s="15">
        <v>0</v>
      </c>
      <c r="Y56" s="15"/>
      <c r="Z56" s="15"/>
    </row>
    <row r="57" spans="1:26" ht="13.5">
      <c r="A57" s="13"/>
      <c r="B57" s="13"/>
      <c r="C57" s="13"/>
      <c r="D57" s="13" t="s">
        <v>421</v>
      </c>
      <c r="E57" s="11" t="s">
        <v>384</v>
      </c>
      <c r="F57" s="11"/>
      <c r="G57" s="11"/>
      <c r="H57" s="15">
        <v>31918</v>
      </c>
      <c r="I57" s="15"/>
      <c r="J57" s="15">
        <v>31918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31918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/>
      <c r="W57" s="15">
        <v>0</v>
      </c>
      <c r="X57" s="15">
        <v>0</v>
      </c>
      <c r="Y57" s="15"/>
      <c r="Z57" s="15"/>
    </row>
    <row r="58" spans="1:26" ht="13.5">
      <c r="A58" s="13"/>
      <c r="B58" s="13"/>
      <c r="C58" s="13"/>
      <c r="D58" s="13" t="s">
        <v>422</v>
      </c>
      <c r="E58" s="11" t="s">
        <v>384</v>
      </c>
      <c r="F58" s="11"/>
      <c r="G58" s="11"/>
      <c r="H58" s="15">
        <v>3547</v>
      </c>
      <c r="I58" s="15"/>
      <c r="J58" s="15">
        <v>3547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3547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/>
      <c r="W58" s="15">
        <v>0</v>
      </c>
      <c r="X58" s="15">
        <v>0</v>
      </c>
      <c r="Y58" s="15"/>
      <c r="Z58" s="15"/>
    </row>
    <row r="59" spans="1:26" ht="13.5" customHeight="1">
      <c r="A59" s="13"/>
      <c r="B59" s="13"/>
      <c r="C59" s="13"/>
      <c r="D59" s="13" t="s">
        <v>423</v>
      </c>
      <c r="E59" s="11" t="s">
        <v>388</v>
      </c>
      <c r="F59" s="11"/>
      <c r="G59" s="11"/>
      <c r="H59" s="15">
        <v>5487</v>
      </c>
      <c r="I59" s="15"/>
      <c r="J59" s="15">
        <v>5487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5487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/>
      <c r="W59" s="15">
        <v>0</v>
      </c>
      <c r="X59" s="15">
        <v>0</v>
      </c>
      <c r="Y59" s="15"/>
      <c r="Z59" s="15"/>
    </row>
    <row r="60" spans="1:26" ht="13.5">
      <c r="A60" s="13"/>
      <c r="B60" s="13"/>
      <c r="C60" s="13"/>
      <c r="D60" s="13" t="s">
        <v>424</v>
      </c>
      <c r="E60" s="11" t="s">
        <v>388</v>
      </c>
      <c r="F60" s="11"/>
      <c r="G60" s="11"/>
      <c r="H60" s="15">
        <v>610</v>
      </c>
      <c r="I60" s="15"/>
      <c r="J60" s="15">
        <v>610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610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/>
      <c r="W60" s="15">
        <v>0</v>
      </c>
      <c r="X60" s="15">
        <v>0</v>
      </c>
      <c r="Y60" s="15"/>
      <c r="Z60" s="15"/>
    </row>
    <row r="61" spans="1:26" ht="19.5">
      <c r="A61" s="13"/>
      <c r="B61" s="13"/>
      <c r="C61" s="13"/>
      <c r="D61" s="13" t="s">
        <v>425</v>
      </c>
      <c r="E61" s="11" t="s">
        <v>390</v>
      </c>
      <c r="F61" s="11"/>
      <c r="G61" s="11"/>
      <c r="H61" s="15">
        <v>913</v>
      </c>
      <c r="I61" s="15"/>
      <c r="J61" s="15">
        <v>913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913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/>
      <c r="W61" s="15">
        <v>0</v>
      </c>
      <c r="X61" s="15">
        <v>0</v>
      </c>
      <c r="Y61" s="15"/>
      <c r="Z61" s="15"/>
    </row>
    <row r="62" spans="1:26" ht="19.5">
      <c r="A62" s="13"/>
      <c r="B62" s="13"/>
      <c r="C62" s="13"/>
      <c r="D62" s="13" t="s">
        <v>426</v>
      </c>
      <c r="E62" s="11" t="s">
        <v>390</v>
      </c>
      <c r="F62" s="11"/>
      <c r="G62" s="11"/>
      <c r="H62" s="15">
        <v>102</v>
      </c>
      <c r="I62" s="15"/>
      <c r="J62" s="15">
        <v>102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102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/>
      <c r="W62" s="15">
        <v>0</v>
      </c>
      <c r="X62" s="15">
        <v>0</v>
      </c>
      <c r="Y62" s="15"/>
      <c r="Z62" s="15"/>
    </row>
    <row r="63" spans="1:26" ht="13.5" customHeight="1">
      <c r="A63" s="13"/>
      <c r="B63" s="13"/>
      <c r="C63" s="13"/>
      <c r="D63" s="13" t="s">
        <v>427</v>
      </c>
      <c r="E63" s="11" t="s">
        <v>378</v>
      </c>
      <c r="F63" s="11"/>
      <c r="G63" s="11"/>
      <c r="H63" s="15">
        <v>549</v>
      </c>
      <c r="I63" s="15"/>
      <c r="J63" s="15">
        <v>549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549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/>
      <c r="W63" s="15">
        <v>0</v>
      </c>
      <c r="X63" s="15">
        <v>0</v>
      </c>
      <c r="Y63" s="15"/>
      <c r="Z63" s="15"/>
    </row>
    <row r="64" spans="1:26" ht="13.5">
      <c r="A64" s="13"/>
      <c r="B64" s="13"/>
      <c r="C64" s="13"/>
      <c r="D64" s="13" t="s">
        <v>428</v>
      </c>
      <c r="E64" s="11" t="s">
        <v>378</v>
      </c>
      <c r="F64" s="11"/>
      <c r="G64" s="11"/>
      <c r="H64" s="15">
        <v>61</v>
      </c>
      <c r="I64" s="15"/>
      <c r="J64" s="15">
        <v>61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61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/>
      <c r="W64" s="15">
        <v>0</v>
      </c>
      <c r="X64" s="15">
        <v>0</v>
      </c>
      <c r="Y64" s="15"/>
      <c r="Z64" s="15"/>
    </row>
    <row r="65" spans="1:26" ht="8.25">
      <c r="A65" s="13"/>
      <c r="B65" s="13"/>
      <c r="C65" s="13"/>
      <c r="D65" s="13" t="s">
        <v>429</v>
      </c>
      <c r="E65" s="11" t="s">
        <v>372</v>
      </c>
      <c r="F65" s="11"/>
      <c r="G65" s="11"/>
      <c r="H65" s="15">
        <v>32588</v>
      </c>
      <c r="I65" s="15"/>
      <c r="J65" s="15">
        <v>32588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32588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/>
      <c r="W65" s="15">
        <v>0</v>
      </c>
      <c r="X65" s="15">
        <v>0</v>
      </c>
      <c r="Y65" s="15"/>
      <c r="Z65" s="15"/>
    </row>
    <row r="66" spans="1:26" ht="8.25">
      <c r="A66" s="13"/>
      <c r="B66" s="13"/>
      <c r="C66" s="13"/>
      <c r="D66" s="13" t="s">
        <v>430</v>
      </c>
      <c r="E66" s="11" t="s">
        <v>372</v>
      </c>
      <c r="F66" s="11"/>
      <c r="G66" s="11"/>
      <c r="H66" s="15">
        <v>3621</v>
      </c>
      <c r="I66" s="15"/>
      <c r="J66" s="15">
        <v>3621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3621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/>
      <c r="W66" s="15">
        <v>0</v>
      </c>
      <c r="X66" s="15">
        <v>0</v>
      </c>
      <c r="Y66" s="15"/>
      <c r="Z66" s="15"/>
    </row>
    <row r="67" spans="1:26" ht="13.5" customHeight="1">
      <c r="A67" s="13"/>
      <c r="B67" s="13"/>
      <c r="C67" s="13"/>
      <c r="D67" s="13" t="s">
        <v>431</v>
      </c>
      <c r="E67" s="11" t="s">
        <v>432</v>
      </c>
      <c r="F67" s="11"/>
      <c r="G67" s="11"/>
      <c r="H67" s="15">
        <v>1880</v>
      </c>
      <c r="I67" s="15"/>
      <c r="J67" s="15">
        <v>1880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1880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/>
      <c r="W67" s="15">
        <v>0</v>
      </c>
      <c r="X67" s="15">
        <v>0</v>
      </c>
      <c r="Y67" s="15"/>
      <c r="Z67" s="15"/>
    </row>
    <row r="68" spans="1:26" ht="13.5">
      <c r="A68" s="13"/>
      <c r="B68" s="13"/>
      <c r="C68" s="13"/>
      <c r="D68" s="13" t="s">
        <v>433</v>
      </c>
      <c r="E68" s="11" t="s">
        <v>432</v>
      </c>
      <c r="F68" s="11"/>
      <c r="G68" s="11"/>
      <c r="H68" s="15">
        <v>209</v>
      </c>
      <c r="I68" s="15"/>
      <c r="J68" s="15">
        <v>209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209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/>
      <c r="W68" s="15">
        <v>0</v>
      </c>
      <c r="X68" s="15">
        <v>0</v>
      </c>
      <c r="Y68" s="15"/>
      <c r="Z68" s="15"/>
    </row>
    <row r="69" spans="1:26" ht="13.5" customHeight="1">
      <c r="A69" s="13"/>
      <c r="B69" s="13"/>
      <c r="C69" s="13"/>
      <c r="D69" s="13" t="s">
        <v>434</v>
      </c>
      <c r="E69" s="11" t="s">
        <v>435</v>
      </c>
      <c r="F69" s="11"/>
      <c r="G69" s="11"/>
      <c r="H69" s="15">
        <v>3383</v>
      </c>
      <c r="I69" s="15"/>
      <c r="J69" s="15">
        <v>3383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3383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/>
      <c r="W69" s="15">
        <v>0</v>
      </c>
      <c r="X69" s="15">
        <v>0</v>
      </c>
      <c r="Y69" s="15"/>
      <c r="Z69" s="15"/>
    </row>
    <row r="70" ht="15.75"/>
    <row r="71" spans="22:25" ht="13.5">
      <c r="V71" s="15" t="s">
        <v>436</v>
      </c>
      <c r="W71" s="15"/>
      <c r="X71" s="15"/>
      <c r="Y71" s="15"/>
    </row>
    <row r="72" ht="6.75"/>
    <row r="73" spans="2:8" ht="13.5">
      <c r="B73" s="11"/>
      <c r="C73" s="11"/>
      <c r="D73" s="11"/>
      <c r="E73" s="11"/>
      <c r="F73" s="12"/>
      <c r="G73" s="12"/>
      <c r="H73" s="12"/>
    </row>
    <row r="74" spans="1:26" ht="13.5" customHeight="1">
      <c r="A74" s="13" t="s">
        <v>1</v>
      </c>
      <c r="B74" s="13"/>
      <c r="C74" s="13" t="s">
        <v>2</v>
      </c>
      <c r="D74" s="14" t="s">
        <v>338</v>
      </c>
      <c r="E74" s="13" t="s">
        <v>4</v>
      </c>
      <c r="F74" s="13"/>
      <c r="G74" s="13"/>
      <c r="H74" s="13" t="s">
        <v>339</v>
      </c>
      <c r="I74" s="13"/>
      <c r="J74" s="13" t="s">
        <v>340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 customHeight="1">
      <c r="A75" s="13"/>
      <c r="B75" s="13"/>
      <c r="C75" s="13"/>
      <c r="D75" s="13"/>
      <c r="E75" s="13"/>
      <c r="F75" s="13"/>
      <c r="G75" s="13"/>
      <c r="H75" s="13"/>
      <c r="I75" s="13"/>
      <c r="J75" s="13" t="s">
        <v>341</v>
      </c>
      <c r="K75" s="13" t="s">
        <v>342</v>
      </c>
      <c r="L75" s="13"/>
      <c r="M75" s="13"/>
      <c r="N75" s="13"/>
      <c r="O75" s="13"/>
      <c r="P75" s="13"/>
      <c r="Q75" s="13"/>
      <c r="R75" s="13"/>
      <c r="S75" s="14" t="s">
        <v>343</v>
      </c>
      <c r="T75" s="13" t="s">
        <v>342</v>
      </c>
      <c r="U75" s="13"/>
      <c r="V75" s="13"/>
      <c r="W75" s="13"/>
      <c r="X75" s="13"/>
      <c r="Y75" s="13"/>
      <c r="Z75" s="13"/>
    </row>
    <row r="76" spans="1:26" ht="6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4" t="s">
        <v>344</v>
      </c>
      <c r="L76" s="13" t="s">
        <v>342</v>
      </c>
      <c r="M76" s="13"/>
      <c r="N76" s="14" t="s">
        <v>345</v>
      </c>
      <c r="O76" s="14" t="s">
        <v>346</v>
      </c>
      <c r="P76" s="14" t="s">
        <v>347</v>
      </c>
      <c r="Q76" s="14" t="s">
        <v>348</v>
      </c>
      <c r="R76" s="14" t="s">
        <v>349</v>
      </c>
      <c r="S76" s="14"/>
      <c r="T76" s="14" t="s">
        <v>350</v>
      </c>
      <c r="U76" s="13" t="s">
        <v>351</v>
      </c>
      <c r="V76" s="13"/>
      <c r="W76" s="14" t="s">
        <v>352</v>
      </c>
      <c r="X76" s="13" t="s">
        <v>353</v>
      </c>
      <c r="Y76" s="13"/>
      <c r="Z76" s="13"/>
    </row>
    <row r="77" spans="1:26" ht="4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 t="s">
        <v>354</v>
      </c>
      <c r="M77" s="13" t="s">
        <v>355</v>
      </c>
      <c r="N77" s="14"/>
      <c r="O77" s="14"/>
      <c r="P77" s="14"/>
      <c r="Q77" s="14"/>
      <c r="R77" s="14"/>
      <c r="S77" s="14"/>
      <c r="T77" s="14"/>
      <c r="U77" s="13" t="s">
        <v>356</v>
      </c>
      <c r="V77" s="13"/>
      <c r="W77" s="14"/>
      <c r="X77" s="14"/>
      <c r="Y77" s="13"/>
      <c r="Z77" s="13"/>
    </row>
    <row r="78" spans="1:26" ht="6.75">
      <c r="A78" s="13" t="s">
        <v>6</v>
      </c>
      <c r="B78" s="13"/>
      <c r="C78" s="13" t="s">
        <v>7</v>
      </c>
      <c r="D78" s="13" t="s">
        <v>8</v>
      </c>
      <c r="E78" s="13" t="s">
        <v>9</v>
      </c>
      <c r="F78" s="13"/>
      <c r="G78" s="13"/>
      <c r="H78" s="13" t="s">
        <v>10</v>
      </c>
      <c r="I78" s="13"/>
      <c r="J78" s="13" t="s">
        <v>357</v>
      </c>
      <c r="K78" s="13" t="s">
        <v>358</v>
      </c>
      <c r="L78" s="13" t="s">
        <v>359</v>
      </c>
      <c r="M78" s="13" t="s">
        <v>360</v>
      </c>
      <c r="N78" s="13" t="s">
        <v>361</v>
      </c>
      <c r="O78" s="13" t="s">
        <v>362</v>
      </c>
      <c r="P78" s="13" t="s">
        <v>363</v>
      </c>
      <c r="Q78" s="13" t="s">
        <v>364</v>
      </c>
      <c r="R78" s="13" t="s">
        <v>365</v>
      </c>
      <c r="S78" s="13" t="s">
        <v>366</v>
      </c>
      <c r="T78" s="13" t="s">
        <v>367</v>
      </c>
      <c r="U78" s="13" t="s">
        <v>368</v>
      </c>
      <c r="V78" s="13"/>
      <c r="W78" s="13" t="s">
        <v>369</v>
      </c>
      <c r="X78" s="13" t="s">
        <v>370</v>
      </c>
      <c r="Y78" s="13"/>
      <c r="Z78" s="13"/>
    </row>
    <row r="79" spans="1:26" ht="13.5">
      <c r="A79" s="13"/>
      <c r="B79" s="13"/>
      <c r="C79" s="13"/>
      <c r="D79" s="13" t="s">
        <v>437</v>
      </c>
      <c r="E79" s="11" t="s">
        <v>435</v>
      </c>
      <c r="F79" s="11"/>
      <c r="G79" s="11"/>
      <c r="H79" s="15">
        <v>376</v>
      </c>
      <c r="I79" s="15"/>
      <c r="J79" s="15">
        <v>376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376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/>
      <c r="W79" s="15">
        <v>0</v>
      </c>
      <c r="X79" s="15">
        <v>0</v>
      </c>
      <c r="Y79" s="15"/>
      <c r="Z79" s="15"/>
    </row>
    <row r="80" spans="1:26" ht="13.5">
      <c r="A80" s="13"/>
      <c r="B80" s="13"/>
      <c r="C80" s="13"/>
      <c r="D80" s="13" t="s">
        <v>438</v>
      </c>
      <c r="E80" s="11" t="s">
        <v>419</v>
      </c>
      <c r="F80" s="11"/>
      <c r="G80" s="11"/>
      <c r="H80" s="15">
        <v>852084</v>
      </c>
      <c r="I80" s="15"/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852084</v>
      </c>
      <c r="T80" s="15">
        <v>852084</v>
      </c>
      <c r="U80" s="15">
        <v>852084</v>
      </c>
      <c r="V80" s="15"/>
      <c r="W80" s="15">
        <v>0</v>
      </c>
      <c r="X80" s="15">
        <v>0</v>
      </c>
      <c r="Y80" s="15"/>
      <c r="Z80" s="15"/>
    </row>
    <row r="81" spans="1:26" ht="13.5" customHeight="1">
      <c r="A81" s="13"/>
      <c r="B81" s="13"/>
      <c r="C81" s="13"/>
      <c r="D81" s="13" t="s">
        <v>439</v>
      </c>
      <c r="E81" s="11" t="s">
        <v>419</v>
      </c>
      <c r="F81" s="11"/>
      <c r="G81" s="11"/>
      <c r="H81" s="15">
        <v>3251618</v>
      </c>
      <c r="I81" s="15"/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3251618</v>
      </c>
      <c r="T81" s="15">
        <v>3251618</v>
      </c>
      <c r="U81" s="15">
        <v>3251618</v>
      </c>
      <c r="V81" s="15"/>
      <c r="W81" s="15">
        <v>0</v>
      </c>
      <c r="X81" s="15">
        <v>0</v>
      </c>
      <c r="Y81" s="15"/>
      <c r="Z81" s="15"/>
    </row>
    <row r="82" spans="1:26" ht="8.25">
      <c r="A82" s="13"/>
      <c r="B82" s="13"/>
      <c r="C82" s="13" t="s">
        <v>440</v>
      </c>
      <c r="D82" s="13"/>
      <c r="E82" s="11" t="s">
        <v>90</v>
      </c>
      <c r="F82" s="11"/>
      <c r="G82" s="11"/>
      <c r="H82" s="15">
        <v>16000</v>
      </c>
      <c r="I82" s="15"/>
      <c r="J82" s="15">
        <v>16000</v>
      </c>
      <c r="K82" s="15">
        <v>16000</v>
      </c>
      <c r="L82" s="15">
        <v>0</v>
      </c>
      <c r="M82" s="15">
        <v>16000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/>
      <c r="W82" s="15">
        <v>0</v>
      </c>
      <c r="X82" s="15">
        <v>0</v>
      </c>
      <c r="Y82" s="15"/>
      <c r="Z82" s="15"/>
    </row>
    <row r="83" spans="1:26" ht="8.25" customHeight="1">
      <c r="A83" s="13"/>
      <c r="B83" s="13"/>
      <c r="C83" s="13"/>
      <c r="D83" s="13" t="s">
        <v>401</v>
      </c>
      <c r="E83" s="11" t="s">
        <v>402</v>
      </c>
      <c r="F83" s="11"/>
      <c r="G83" s="11"/>
      <c r="H83" s="15">
        <v>15000</v>
      </c>
      <c r="I83" s="15"/>
      <c r="J83" s="15">
        <v>15000</v>
      </c>
      <c r="K83" s="15">
        <v>15000</v>
      </c>
      <c r="L83" s="15">
        <v>0</v>
      </c>
      <c r="M83" s="15">
        <v>15000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/>
      <c r="W83" s="15">
        <v>0</v>
      </c>
      <c r="X83" s="15">
        <v>0</v>
      </c>
      <c r="Y83" s="15"/>
      <c r="Z83" s="15"/>
    </row>
    <row r="84" spans="1:26" ht="13.5">
      <c r="A84" s="13"/>
      <c r="B84" s="13"/>
      <c r="C84" s="13"/>
      <c r="D84" s="13" t="s">
        <v>441</v>
      </c>
      <c r="E84" s="11" t="s">
        <v>442</v>
      </c>
      <c r="F84" s="11"/>
      <c r="G84" s="11"/>
      <c r="H84" s="15">
        <v>1000</v>
      </c>
      <c r="I84" s="15"/>
      <c r="J84" s="15">
        <v>1000</v>
      </c>
      <c r="K84" s="15">
        <v>1000</v>
      </c>
      <c r="L84" s="15">
        <v>0</v>
      </c>
      <c r="M84" s="15">
        <v>1000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/>
      <c r="W84" s="15">
        <v>0</v>
      </c>
      <c r="X84" s="15">
        <v>0</v>
      </c>
      <c r="Y84" s="15"/>
      <c r="Z84" s="15"/>
    </row>
    <row r="85" spans="1:26" ht="8.25">
      <c r="A85" s="13" t="s">
        <v>58</v>
      </c>
      <c r="B85" s="13"/>
      <c r="C85" s="13"/>
      <c r="D85" s="13"/>
      <c r="E85" s="11" t="s">
        <v>59</v>
      </c>
      <c r="F85" s="11"/>
      <c r="G85" s="11"/>
      <c r="H85" s="15">
        <v>251434</v>
      </c>
      <c r="I85" s="15"/>
      <c r="J85" s="15">
        <v>251434</v>
      </c>
      <c r="K85" s="15">
        <v>251434</v>
      </c>
      <c r="L85" s="15">
        <v>63473</v>
      </c>
      <c r="M85" s="15">
        <v>187961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/>
      <c r="W85" s="15">
        <v>0</v>
      </c>
      <c r="X85" s="15">
        <v>0</v>
      </c>
      <c r="Y85" s="15"/>
      <c r="Z85" s="15"/>
    </row>
    <row r="86" spans="1:26" ht="13.5">
      <c r="A86" s="13"/>
      <c r="B86" s="13"/>
      <c r="C86" s="13" t="s">
        <v>61</v>
      </c>
      <c r="D86" s="13"/>
      <c r="E86" s="11" t="s">
        <v>62</v>
      </c>
      <c r="F86" s="11"/>
      <c r="G86" s="11"/>
      <c r="H86" s="15">
        <v>251434</v>
      </c>
      <c r="I86" s="15"/>
      <c r="J86" s="15">
        <v>251434</v>
      </c>
      <c r="K86" s="15">
        <v>251434</v>
      </c>
      <c r="L86" s="15">
        <v>63473</v>
      </c>
      <c r="M86" s="15">
        <v>187961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/>
      <c r="W86" s="15">
        <v>0</v>
      </c>
      <c r="X86" s="15">
        <v>0</v>
      </c>
      <c r="Y86" s="15"/>
      <c r="Z86" s="15"/>
    </row>
    <row r="87" spans="1:26" ht="13.5">
      <c r="A87" s="13"/>
      <c r="B87" s="13"/>
      <c r="C87" s="13"/>
      <c r="D87" s="13" t="s">
        <v>383</v>
      </c>
      <c r="E87" s="11" t="s">
        <v>384</v>
      </c>
      <c r="F87" s="11"/>
      <c r="G87" s="11"/>
      <c r="H87" s="15">
        <v>48295</v>
      </c>
      <c r="I87" s="15"/>
      <c r="J87" s="15">
        <v>48295</v>
      </c>
      <c r="K87" s="15">
        <v>48295</v>
      </c>
      <c r="L87" s="15">
        <v>48295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/>
      <c r="W87" s="15">
        <v>0</v>
      </c>
      <c r="X87" s="15">
        <v>0</v>
      </c>
      <c r="Y87" s="15"/>
      <c r="Z87" s="15"/>
    </row>
    <row r="88" spans="1:26" ht="13.5">
      <c r="A88" s="13"/>
      <c r="B88" s="13"/>
      <c r="C88" s="13"/>
      <c r="D88" s="13" t="s">
        <v>385</v>
      </c>
      <c r="E88" s="11" t="s">
        <v>386</v>
      </c>
      <c r="F88" s="11"/>
      <c r="G88" s="11"/>
      <c r="H88" s="15">
        <v>4106</v>
      </c>
      <c r="I88" s="15"/>
      <c r="J88" s="15">
        <v>4106</v>
      </c>
      <c r="K88" s="15">
        <v>4106</v>
      </c>
      <c r="L88" s="15">
        <v>4106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/>
      <c r="W88" s="15">
        <v>0</v>
      </c>
      <c r="X88" s="15">
        <v>0</v>
      </c>
      <c r="Y88" s="15"/>
      <c r="Z88" s="15"/>
    </row>
    <row r="89" spans="1:26" ht="13.5">
      <c r="A89" s="13"/>
      <c r="B89" s="13"/>
      <c r="C89" s="13"/>
      <c r="D89" s="13" t="s">
        <v>387</v>
      </c>
      <c r="E89" s="11" t="s">
        <v>388</v>
      </c>
      <c r="F89" s="11"/>
      <c r="G89" s="11"/>
      <c r="H89" s="15">
        <v>9008</v>
      </c>
      <c r="I89" s="15"/>
      <c r="J89" s="15">
        <v>9008</v>
      </c>
      <c r="K89" s="15">
        <v>9008</v>
      </c>
      <c r="L89" s="15">
        <v>9008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/>
      <c r="W89" s="15">
        <v>0</v>
      </c>
      <c r="X89" s="15">
        <v>0</v>
      </c>
      <c r="Y89" s="15"/>
      <c r="Z89" s="15"/>
    </row>
    <row r="90" spans="1:26" ht="19.5" customHeight="1">
      <c r="A90" s="13"/>
      <c r="B90" s="13"/>
      <c r="C90" s="13"/>
      <c r="D90" s="13" t="s">
        <v>389</v>
      </c>
      <c r="E90" s="11" t="s">
        <v>390</v>
      </c>
      <c r="F90" s="11"/>
      <c r="G90" s="11"/>
      <c r="H90" s="15">
        <v>1284</v>
      </c>
      <c r="I90" s="15"/>
      <c r="J90" s="15">
        <v>1284</v>
      </c>
      <c r="K90" s="15">
        <v>1284</v>
      </c>
      <c r="L90" s="15">
        <v>1284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/>
      <c r="W90" s="15">
        <v>0</v>
      </c>
      <c r="X90" s="15">
        <v>0</v>
      </c>
      <c r="Y90" s="15"/>
      <c r="Z90" s="15"/>
    </row>
    <row r="91" spans="1:26" ht="13.5">
      <c r="A91" s="13"/>
      <c r="B91" s="13"/>
      <c r="C91" s="13"/>
      <c r="D91" s="13" t="s">
        <v>377</v>
      </c>
      <c r="E91" s="11" t="s">
        <v>378</v>
      </c>
      <c r="F91" s="11"/>
      <c r="G91" s="11"/>
      <c r="H91" s="15">
        <v>500</v>
      </c>
      <c r="I91" s="15"/>
      <c r="J91" s="15">
        <v>500</v>
      </c>
      <c r="K91" s="15">
        <v>500</v>
      </c>
      <c r="L91" s="15">
        <v>0</v>
      </c>
      <c r="M91" s="15">
        <v>500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/>
      <c r="W91" s="15">
        <v>0</v>
      </c>
      <c r="X91" s="15">
        <v>0</v>
      </c>
      <c r="Y91" s="15"/>
      <c r="Z91" s="15"/>
    </row>
    <row r="92" spans="1:26" ht="8.25" customHeight="1">
      <c r="A92" s="13"/>
      <c r="B92" s="13"/>
      <c r="C92" s="13"/>
      <c r="D92" s="13" t="s">
        <v>391</v>
      </c>
      <c r="E92" s="11" t="s">
        <v>392</v>
      </c>
      <c r="F92" s="11"/>
      <c r="G92" s="11"/>
      <c r="H92" s="15">
        <v>15000</v>
      </c>
      <c r="I92" s="15"/>
      <c r="J92" s="15">
        <v>15000</v>
      </c>
      <c r="K92" s="15">
        <v>15000</v>
      </c>
      <c r="L92" s="15">
        <v>0</v>
      </c>
      <c r="M92" s="15">
        <v>15000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/>
      <c r="W92" s="15">
        <v>0</v>
      </c>
      <c r="X92" s="15">
        <v>0</v>
      </c>
      <c r="Y92" s="15"/>
      <c r="Z92" s="15"/>
    </row>
    <row r="93" spans="1:26" ht="8.25">
      <c r="A93" s="13"/>
      <c r="B93" s="13"/>
      <c r="C93" s="13"/>
      <c r="D93" s="13" t="s">
        <v>393</v>
      </c>
      <c r="E93" s="11" t="s">
        <v>394</v>
      </c>
      <c r="F93" s="11"/>
      <c r="G93" s="11"/>
      <c r="H93" s="15">
        <v>11000</v>
      </c>
      <c r="I93" s="15"/>
      <c r="J93" s="15">
        <v>11000</v>
      </c>
      <c r="K93" s="15">
        <v>11000</v>
      </c>
      <c r="L93" s="15">
        <v>0</v>
      </c>
      <c r="M93" s="15">
        <v>11000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/>
      <c r="W93" s="15">
        <v>0</v>
      </c>
      <c r="X93" s="15">
        <v>0</v>
      </c>
      <c r="Y93" s="15"/>
      <c r="Z93" s="15"/>
    </row>
    <row r="94" spans="1:26" ht="8.25">
      <c r="A94" s="13"/>
      <c r="B94" s="13"/>
      <c r="C94" s="13"/>
      <c r="D94" s="13" t="s">
        <v>395</v>
      </c>
      <c r="E94" s="11" t="s">
        <v>396</v>
      </c>
      <c r="F94" s="11"/>
      <c r="G94" s="11"/>
      <c r="H94" s="15">
        <v>300</v>
      </c>
      <c r="I94" s="15"/>
      <c r="J94" s="15">
        <v>300</v>
      </c>
      <c r="K94" s="15">
        <v>300</v>
      </c>
      <c r="L94" s="15">
        <v>0</v>
      </c>
      <c r="M94" s="15">
        <v>300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/>
      <c r="W94" s="15">
        <v>0</v>
      </c>
      <c r="X94" s="15">
        <v>0</v>
      </c>
      <c r="Y94" s="15"/>
      <c r="Z94" s="15"/>
    </row>
    <row r="95" spans="1:26" ht="8.25">
      <c r="A95" s="13"/>
      <c r="B95" s="13"/>
      <c r="C95" s="13"/>
      <c r="D95" s="13" t="s">
        <v>371</v>
      </c>
      <c r="E95" s="11" t="s">
        <v>372</v>
      </c>
      <c r="F95" s="11"/>
      <c r="G95" s="11"/>
      <c r="H95" s="15">
        <v>32500</v>
      </c>
      <c r="I95" s="15"/>
      <c r="J95" s="15">
        <v>32500</v>
      </c>
      <c r="K95" s="15">
        <v>32500</v>
      </c>
      <c r="L95" s="15">
        <v>0</v>
      </c>
      <c r="M95" s="15">
        <v>32500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/>
      <c r="W95" s="15">
        <v>0</v>
      </c>
      <c r="X95" s="15">
        <v>0</v>
      </c>
      <c r="Y95" s="15"/>
      <c r="Z95" s="15"/>
    </row>
    <row r="96" spans="1:26" ht="19.5" customHeight="1">
      <c r="A96" s="13"/>
      <c r="B96" s="13"/>
      <c r="C96" s="13"/>
      <c r="D96" s="13" t="s">
        <v>443</v>
      </c>
      <c r="E96" s="11" t="s">
        <v>444</v>
      </c>
      <c r="F96" s="11"/>
      <c r="G96" s="11"/>
      <c r="H96" s="15">
        <v>46400</v>
      </c>
      <c r="I96" s="15"/>
      <c r="J96" s="15">
        <v>46400</v>
      </c>
      <c r="K96" s="15">
        <v>46400</v>
      </c>
      <c r="L96" s="15">
        <v>0</v>
      </c>
      <c r="M96" s="15">
        <v>46400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/>
      <c r="W96" s="15">
        <v>0</v>
      </c>
      <c r="X96" s="15">
        <v>0</v>
      </c>
      <c r="Y96" s="15"/>
      <c r="Z96" s="15"/>
    </row>
    <row r="97" spans="1:26" ht="19.5">
      <c r="A97" s="13"/>
      <c r="B97" s="13"/>
      <c r="C97" s="13"/>
      <c r="D97" s="13" t="s">
        <v>445</v>
      </c>
      <c r="E97" s="11" t="s">
        <v>446</v>
      </c>
      <c r="F97" s="11"/>
      <c r="G97" s="11"/>
      <c r="H97" s="15">
        <v>2500</v>
      </c>
      <c r="I97" s="15"/>
      <c r="J97" s="15">
        <v>2500</v>
      </c>
      <c r="K97" s="15">
        <v>2500</v>
      </c>
      <c r="L97" s="15">
        <v>0</v>
      </c>
      <c r="M97" s="15">
        <v>2500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/>
      <c r="W97" s="15">
        <v>0</v>
      </c>
      <c r="X97" s="15">
        <v>0</v>
      </c>
      <c r="Y97" s="15"/>
      <c r="Z97" s="15"/>
    </row>
    <row r="98" spans="1:26" ht="8.25" customHeight="1">
      <c r="A98" s="13"/>
      <c r="B98" s="13"/>
      <c r="C98" s="13"/>
      <c r="D98" s="13" t="s">
        <v>401</v>
      </c>
      <c r="E98" s="11" t="s">
        <v>402</v>
      </c>
      <c r="F98" s="11"/>
      <c r="G98" s="11"/>
      <c r="H98" s="15">
        <v>2300</v>
      </c>
      <c r="I98" s="15"/>
      <c r="J98" s="15">
        <v>2300</v>
      </c>
      <c r="K98" s="15">
        <v>2300</v>
      </c>
      <c r="L98" s="15">
        <v>0</v>
      </c>
      <c r="M98" s="15">
        <v>2300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/>
      <c r="W98" s="15">
        <v>0</v>
      </c>
      <c r="X98" s="15">
        <v>0</v>
      </c>
      <c r="Y98" s="15"/>
      <c r="Z98" s="15"/>
    </row>
    <row r="99" spans="1:26" ht="19.5">
      <c r="A99" s="13"/>
      <c r="B99" s="13"/>
      <c r="C99" s="13"/>
      <c r="D99" s="13" t="s">
        <v>403</v>
      </c>
      <c r="E99" s="11" t="s">
        <v>404</v>
      </c>
      <c r="F99" s="11"/>
      <c r="G99" s="11"/>
      <c r="H99" s="15">
        <v>1551</v>
      </c>
      <c r="I99" s="15"/>
      <c r="J99" s="15">
        <v>1551</v>
      </c>
      <c r="K99" s="15">
        <v>1551</v>
      </c>
      <c r="L99" s="15">
        <v>0</v>
      </c>
      <c r="M99" s="15">
        <v>1551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/>
      <c r="W99" s="15">
        <v>0</v>
      </c>
      <c r="X99" s="15">
        <v>0</v>
      </c>
      <c r="Y99" s="15"/>
      <c r="Z99" s="15"/>
    </row>
    <row r="100" spans="1:26" ht="8.25">
      <c r="A100" s="13"/>
      <c r="B100" s="13"/>
      <c r="C100" s="13"/>
      <c r="D100" s="13" t="s">
        <v>406</v>
      </c>
      <c r="E100" s="11" t="s">
        <v>407</v>
      </c>
      <c r="F100" s="11"/>
      <c r="G100" s="11"/>
      <c r="H100" s="15">
        <v>35600</v>
      </c>
      <c r="I100" s="15"/>
      <c r="J100" s="15">
        <v>35600</v>
      </c>
      <c r="K100" s="15">
        <v>35600</v>
      </c>
      <c r="L100" s="15">
        <v>0</v>
      </c>
      <c r="M100" s="15">
        <v>35600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/>
      <c r="W100" s="15">
        <v>0</v>
      </c>
      <c r="X100" s="15">
        <v>0</v>
      </c>
      <c r="Y100" s="15"/>
      <c r="Z100" s="15"/>
    </row>
    <row r="101" spans="1:26" ht="19.5" customHeight="1">
      <c r="A101" s="13"/>
      <c r="B101" s="13"/>
      <c r="C101" s="13"/>
      <c r="D101" s="13" t="s">
        <v>408</v>
      </c>
      <c r="E101" s="11" t="s">
        <v>409</v>
      </c>
      <c r="F101" s="11"/>
      <c r="G101" s="11"/>
      <c r="H101" s="15">
        <v>600</v>
      </c>
      <c r="I101" s="15"/>
      <c r="J101" s="15">
        <v>600</v>
      </c>
      <c r="K101" s="15">
        <v>600</v>
      </c>
      <c r="L101" s="15">
        <v>0</v>
      </c>
      <c r="M101" s="15">
        <v>600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/>
      <c r="W101" s="15">
        <v>0</v>
      </c>
      <c r="X101" s="15">
        <v>0</v>
      </c>
      <c r="Y101" s="15"/>
      <c r="Z101" s="15"/>
    </row>
    <row r="102" spans="1:26" ht="13.5">
      <c r="A102" s="13"/>
      <c r="B102" s="13"/>
      <c r="C102" s="13"/>
      <c r="D102" s="13" t="s">
        <v>447</v>
      </c>
      <c r="E102" s="11" t="s">
        <v>448</v>
      </c>
      <c r="F102" s="11"/>
      <c r="G102" s="11"/>
      <c r="H102" s="15">
        <v>1000</v>
      </c>
      <c r="I102" s="15"/>
      <c r="J102" s="15">
        <v>1000</v>
      </c>
      <c r="K102" s="15">
        <v>1000</v>
      </c>
      <c r="L102" s="15">
        <v>0</v>
      </c>
      <c r="M102" s="15">
        <v>1000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/>
      <c r="W102" s="15">
        <v>0</v>
      </c>
      <c r="X102" s="15">
        <v>0</v>
      </c>
      <c r="Y102" s="15"/>
      <c r="Z102" s="15"/>
    </row>
    <row r="103" spans="1:26" ht="19.5" customHeight="1">
      <c r="A103" s="13"/>
      <c r="B103" s="13"/>
      <c r="C103" s="13"/>
      <c r="D103" s="13" t="s">
        <v>449</v>
      </c>
      <c r="E103" s="11" t="s">
        <v>450</v>
      </c>
      <c r="F103" s="11"/>
      <c r="G103" s="11"/>
      <c r="H103" s="15">
        <v>7790</v>
      </c>
      <c r="I103" s="15"/>
      <c r="J103" s="15">
        <v>7790</v>
      </c>
      <c r="K103" s="15">
        <v>7790</v>
      </c>
      <c r="L103" s="15">
        <v>0</v>
      </c>
      <c r="M103" s="15">
        <v>7790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/>
      <c r="W103" s="15">
        <v>0</v>
      </c>
      <c r="X103" s="15">
        <v>0</v>
      </c>
      <c r="Y103" s="15"/>
      <c r="Z103" s="15"/>
    </row>
    <row r="104" spans="1:26" ht="19.5">
      <c r="A104" s="13"/>
      <c r="B104" s="13"/>
      <c r="C104" s="13"/>
      <c r="D104" s="13" t="s">
        <v>412</v>
      </c>
      <c r="E104" s="11" t="s">
        <v>413</v>
      </c>
      <c r="F104" s="11"/>
      <c r="G104" s="11"/>
      <c r="H104" s="15">
        <v>30920</v>
      </c>
      <c r="I104" s="15"/>
      <c r="J104" s="15">
        <v>30920</v>
      </c>
      <c r="K104" s="15">
        <v>30920</v>
      </c>
      <c r="L104" s="15">
        <v>0</v>
      </c>
      <c r="M104" s="15">
        <v>30920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/>
      <c r="W104" s="15">
        <v>0</v>
      </c>
      <c r="X104" s="15">
        <v>0</v>
      </c>
      <c r="Y104" s="15"/>
      <c r="Z104" s="15"/>
    </row>
    <row r="105" spans="1:26" ht="13.5">
      <c r="A105" s="13"/>
      <c r="B105" s="13"/>
      <c r="C105" s="13"/>
      <c r="D105" s="13" t="s">
        <v>416</v>
      </c>
      <c r="E105" s="11" t="s">
        <v>417</v>
      </c>
      <c r="F105" s="11"/>
      <c r="G105" s="11"/>
      <c r="H105" s="15">
        <v>780</v>
      </c>
      <c r="I105" s="15"/>
      <c r="J105" s="15">
        <v>780</v>
      </c>
      <c r="K105" s="15">
        <v>780</v>
      </c>
      <c r="L105" s="15">
        <v>780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/>
      <c r="W105" s="15">
        <v>0</v>
      </c>
      <c r="X105" s="15">
        <v>0</v>
      </c>
      <c r="Y105" s="15"/>
      <c r="Z105" s="15"/>
    </row>
    <row r="106" spans="1:26" ht="8.25">
      <c r="A106" s="13" t="s">
        <v>78</v>
      </c>
      <c r="B106" s="13"/>
      <c r="C106" s="13"/>
      <c r="D106" s="13"/>
      <c r="E106" s="11" t="s">
        <v>79</v>
      </c>
      <c r="F106" s="11"/>
      <c r="G106" s="11"/>
      <c r="H106" s="15">
        <v>1808526</v>
      </c>
      <c r="I106" s="15"/>
      <c r="J106" s="15">
        <v>1808526</v>
      </c>
      <c r="K106" s="15">
        <v>1803526</v>
      </c>
      <c r="L106" s="15">
        <v>1479819</v>
      </c>
      <c r="M106" s="15">
        <v>323707</v>
      </c>
      <c r="N106" s="15">
        <v>0</v>
      </c>
      <c r="O106" s="15">
        <v>5000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/>
      <c r="W106" s="15">
        <v>0</v>
      </c>
      <c r="X106" s="15">
        <v>0</v>
      </c>
      <c r="Y106" s="15"/>
      <c r="Z106" s="15"/>
    </row>
    <row r="107" ht="19.5"/>
    <row r="108" spans="22:25" ht="13.5">
      <c r="V108" s="15" t="s">
        <v>451</v>
      </c>
      <c r="W108" s="15"/>
      <c r="X108" s="15"/>
      <c r="Y108" s="15"/>
    </row>
    <row r="109" ht="6.75"/>
    <row r="110" spans="2:8" ht="13.5">
      <c r="B110" s="11"/>
      <c r="C110" s="11"/>
      <c r="D110" s="11"/>
      <c r="E110" s="11"/>
      <c r="F110" s="12"/>
      <c r="G110" s="12"/>
      <c r="H110" s="12"/>
    </row>
    <row r="111" spans="1:26" ht="13.5" customHeight="1">
      <c r="A111" s="13" t="s">
        <v>1</v>
      </c>
      <c r="B111" s="13"/>
      <c r="C111" s="13" t="s">
        <v>2</v>
      </c>
      <c r="D111" s="14" t="s">
        <v>338</v>
      </c>
      <c r="E111" s="13" t="s">
        <v>4</v>
      </c>
      <c r="F111" s="13"/>
      <c r="G111" s="13"/>
      <c r="H111" s="13" t="s">
        <v>339</v>
      </c>
      <c r="I111" s="13"/>
      <c r="J111" s="13" t="s">
        <v>340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 t="s">
        <v>341</v>
      </c>
      <c r="K112" s="13" t="s">
        <v>342</v>
      </c>
      <c r="L112" s="13"/>
      <c r="M112" s="13"/>
      <c r="N112" s="13"/>
      <c r="O112" s="13"/>
      <c r="P112" s="13"/>
      <c r="Q112" s="13"/>
      <c r="R112" s="13"/>
      <c r="S112" s="14" t="s">
        <v>343</v>
      </c>
      <c r="T112" s="13" t="s">
        <v>342</v>
      </c>
      <c r="U112" s="13"/>
      <c r="V112" s="13"/>
      <c r="W112" s="13"/>
      <c r="X112" s="13"/>
      <c r="Y112" s="13"/>
      <c r="Z112" s="13"/>
    </row>
    <row r="113" spans="1:26" ht="6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4" t="s">
        <v>344</v>
      </c>
      <c r="L113" s="13" t="s">
        <v>342</v>
      </c>
      <c r="M113" s="13"/>
      <c r="N113" s="14" t="s">
        <v>345</v>
      </c>
      <c r="O113" s="14" t="s">
        <v>346</v>
      </c>
      <c r="P113" s="14" t="s">
        <v>347</v>
      </c>
      <c r="Q113" s="14" t="s">
        <v>348</v>
      </c>
      <c r="R113" s="14" t="s">
        <v>349</v>
      </c>
      <c r="S113" s="14"/>
      <c r="T113" s="14" t="s">
        <v>350</v>
      </c>
      <c r="U113" s="13" t="s">
        <v>351</v>
      </c>
      <c r="V113" s="13"/>
      <c r="W113" s="14" t="s">
        <v>352</v>
      </c>
      <c r="X113" s="13" t="s">
        <v>353</v>
      </c>
      <c r="Y113" s="13"/>
      <c r="Z113" s="13"/>
    </row>
    <row r="114" spans="1:26" ht="4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354</v>
      </c>
      <c r="M114" s="13" t="s">
        <v>355</v>
      </c>
      <c r="N114" s="14"/>
      <c r="O114" s="14"/>
      <c r="P114" s="14"/>
      <c r="Q114" s="14"/>
      <c r="R114" s="14"/>
      <c r="S114" s="14"/>
      <c r="T114" s="14"/>
      <c r="U114" s="13" t="s">
        <v>356</v>
      </c>
      <c r="V114" s="13"/>
      <c r="W114" s="14"/>
      <c r="X114" s="14"/>
      <c r="Y114" s="13"/>
      <c r="Z114" s="13"/>
    </row>
    <row r="115" spans="1:26" ht="6.75">
      <c r="A115" s="13" t="s">
        <v>6</v>
      </c>
      <c r="B115" s="13"/>
      <c r="C115" s="13" t="s">
        <v>7</v>
      </c>
      <c r="D115" s="13" t="s">
        <v>8</v>
      </c>
      <c r="E115" s="13" t="s">
        <v>9</v>
      </c>
      <c r="F115" s="13"/>
      <c r="G115" s="13"/>
      <c r="H115" s="13" t="s">
        <v>10</v>
      </c>
      <c r="I115" s="13"/>
      <c r="J115" s="13" t="s">
        <v>357</v>
      </c>
      <c r="K115" s="13" t="s">
        <v>358</v>
      </c>
      <c r="L115" s="13" t="s">
        <v>359</v>
      </c>
      <c r="M115" s="13" t="s">
        <v>360</v>
      </c>
      <c r="N115" s="13" t="s">
        <v>361</v>
      </c>
      <c r="O115" s="13" t="s">
        <v>362</v>
      </c>
      <c r="P115" s="13" t="s">
        <v>363</v>
      </c>
      <c r="Q115" s="13" t="s">
        <v>364</v>
      </c>
      <c r="R115" s="13" t="s">
        <v>365</v>
      </c>
      <c r="S115" s="13" t="s">
        <v>366</v>
      </c>
      <c r="T115" s="13" t="s">
        <v>367</v>
      </c>
      <c r="U115" s="13" t="s">
        <v>368</v>
      </c>
      <c r="V115" s="13"/>
      <c r="W115" s="13" t="s">
        <v>369</v>
      </c>
      <c r="X115" s="13" t="s">
        <v>370</v>
      </c>
      <c r="Y115" s="13"/>
      <c r="Z115" s="13"/>
    </row>
    <row r="116" spans="1:26" ht="13.5">
      <c r="A116" s="13"/>
      <c r="B116" s="13"/>
      <c r="C116" s="13" t="s">
        <v>81</v>
      </c>
      <c r="D116" s="13"/>
      <c r="E116" s="11" t="s">
        <v>82</v>
      </c>
      <c r="F116" s="11"/>
      <c r="G116" s="11"/>
      <c r="H116" s="15">
        <v>368809</v>
      </c>
      <c r="I116" s="15"/>
      <c r="J116" s="15">
        <v>368809</v>
      </c>
      <c r="K116" s="15">
        <v>368809</v>
      </c>
      <c r="L116" s="15">
        <v>242305</v>
      </c>
      <c r="M116" s="15">
        <v>126504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/>
      <c r="W116" s="15">
        <v>0</v>
      </c>
      <c r="X116" s="15">
        <v>0</v>
      </c>
      <c r="Y116" s="15"/>
      <c r="Z116" s="15"/>
    </row>
    <row r="117" spans="1:26" ht="13.5">
      <c r="A117" s="13"/>
      <c r="B117" s="13"/>
      <c r="C117" s="13"/>
      <c r="D117" s="13" t="s">
        <v>383</v>
      </c>
      <c r="E117" s="11" t="s">
        <v>384</v>
      </c>
      <c r="F117" s="11"/>
      <c r="G117" s="11"/>
      <c r="H117" s="15">
        <v>185015</v>
      </c>
      <c r="I117" s="15"/>
      <c r="J117" s="15">
        <v>185015</v>
      </c>
      <c r="K117" s="15">
        <v>185015</v>
      </c>
      <c r="L117" s="15">
        <v>185015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/>
      <c r="W117" s="15">
        <v>0</v>
      </c>
      <c r="X117" s="15">
        <v>0</v>
      </c>
      <c r="Y117" s="15"/>
      <c r="Z117" s="15"/>
    </row>
    <row r="118" spans="1:26" ht="13.5">
      <c r="A118" s="13"/>
      <c r="B118" s="13"/>
      <c r="C118" s="13"/>
      <c r="D118" s="13" t="s">
        <v>385</v>
      </c>
      <c r="E118" s="11" t="s">
        <v>386</v>
      </c>
      <c r="F118" s="11"/>
      <c r="G118" s="11"/>
      <c r="H118" s="15">
        <v>15000</v>
      </c>
      <c r="I118" s="15"/>
      <c r="J118" s="15">
        <v>15000</v>
      </c>
      <c r="K118" s="15">
        <v>15000</v>
      </c>
      <c r="L118" s="15">
        <v>15000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/>
      <c r="W118" s="15">
        <v>0</v>
      </c>
      <c r="X118" s="15">
        <v>0</v>
      </c>
      <c r="Y118" s="15"/>
      <c r="Z118" s="15"/>
    </row>
    <row r="119" spans="1:26" ht="13.5">
      <c r="A119" s="13"/>
      <c r="B119" s="13"/>
      <c r="C119" s="13"/>
      <c r="D119" s="13" t="s">
        <v>387</v>
      </c>
      <c r="E119" s="11" t="s">
        <v>388</v>
      </c>
      <c r="F119" s="11"/>
      <c r="G119" s="11"/>
      <c r="H119" s="15">
        <v>34390</v>
      </c>
      <c r="I119" s="15"/>
      <c r="J119" s="15">
        <v>34390</v>
      </c>
      <c r="K119" s="15">
        <v>34390</v>
      </c>
      <c r="L119" s="15">
        <v>34390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/>
      <c r="W119" s="15">
        <v>0</v>
      </c>
      <c r="X119" s="15">
        <v>0</v>
      </c>
      <c r="Y119" s="15"/>
      <c r="Z119" s="15"/>
    </row>
    <row r="120" spans="1:26" ht="19.5" customHeight="1">
      <c r="A120" s="13"/>
      <c r="B120" s="13"/>
      <c r="C120" s="13"/>
      <c r="D120" s="13" t="s">
        <v>389</v>
      </c>
      <c r="E120" s="11" t="s">
        <v>390</v>
      </c>
      <c r="F120" s="11"/>
      <c r="G120" s="11"/>
      <c r="H120" s="15">
        <v>4900</v>
      </c>
      <c r="I120" s="15"/>
      <c r="J120" s="15">
        <v>4900</v>
      </c>
      <c r="K120" s="15">
        <v>4900</v>
      </c>
      <c r="L120" s="15">
        <v>4900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/>
      <c r="W120" s="15">
        <v>0</v>
      </c>
      <c r="X120" s="15">
        <v>0</v>
      </c>
      <c r="Y120" s="15"/>
      <c r="Z120" s="15"/>
    </row>
    <row r="121" spans="1:26" ht="13.5">
      <c r="A121" s="13"/>
      <c r="B121" s="13"/>
      <c r="C121" s="13"/>
      <c r="D121" s="13" t="s">
        <v>377</v>
      </c>
      <c r="E121" s="11" t="s">
        <v>378</v>
      </c>
      <c r="F121" s="11"/>
      <c r="G121" s="11"/>
      <c r="H121" s="15">
        <v>3000</v>
      </c>
      <c r="I121" s="15"/>
      <c r="J121" s="15">
        <v>3000</v>
      </c>
      <c r="K121" s="15">
        <v>3000</v>
      </c>
      <c r="L121" s="15">
        <v>0</v>
      </c>
      <c r="M121" s="15">
        <v>3000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/>
      <c r="W121" s="15">
        <v>0</v>
      </c>
      <c r="X121" s="15">
        <v>0</v>
      </c>
      <c r="Y121" s="15"/>
      <c r="Z121" s="15"/>
    </row>
    <row r="122" spans="1:26" ht="8.25" customHeight="1">
      <c r="A122" s="13"/>
      <c r="B122" s="13"/>
      <c r="C122" s="13"/>
      <c r="D122" s="13" t="s">
        <v>395</v>
      </c>
      <c r="E122" s="11" t="s">
        <v>396</v>
      </c>
      <c r="F122" s="11"/>
      <c r="G122" s="11"/>
      <c r="H122" s="15">
        <v>300</v>
      </c>
      <c r="I122" s="15"/>
      <c r="J122" s="15">
        <v>300</v>
      </c>
      <c r="K122" s="15">
        <v>300</v>
      </c>
      <c r="L122" s="15">
        <v>0</v>
      </c>
      <c r="M122" s="15">
        <v>300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/>
      <c r="W122" s="15">
        <v>0</v>
      </c>
      <c r="X122" s="15">
        <v>0</v>
      </c>
      <c r="Y122" s="15"/>
      <c r="Z122" s="15"/>
    </row>
    <row r="123" spans="1:26" ht="8.25">
      <c r="A123" s="13"/>
      <c r="B123" s="13"/>
      <c r="C123" s="13"/>
      <c r="D123" s="13" t="s">
        <v>371</v>
      </c>
      <c r="E123" s="11" t="s">
        <v>372</v>
      </c>
      <c r="F123" s="11"/>
      <c r="G123" s="11"/>
      <c r="H123" s="15">
        <v>117000</v>
      </c>
      <c r="I123" s="15"/>
      <c r="J123" s="15">
        <v>117000</v>
      </c>
      <c r="K123" s="15">
        <v>117000</v>
      </c>
      <c r="L123" s="15">
        <v>0</v>
      </c>
      <c r="M123" s="15">
        <v>117000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/>
      <c r="W123" s="15">
        <v>0</v>
      </c>
      <c r="X123" s="15">
        <v>0</v>
      </c>
      <c r="Y123" s="15"/>
      <c r="Z123" s="15"/>
    </row>
    <row r="124" spans="1:26" ht="19.5">
      <c r="A124" s="13"/>
      <c r="B124" s="13"/>
      <c r="C124" s="13"/>
      <c r="D124" s="13" t="s">
        <v>403</v>
      </c>
      <c r="E124" s="11" t="s">
        <v>404</v>
      </c>
      <c r="F124" s="11"/>
      <c r="G124" s="11"/>
      <c r="H124" s="15">
        <v>6204</v>
      </c>
      <c r="I124" s="15"/>
      <c r="J124" s="15">
        <v>6204</v>
      </c>
      <c r="K124" s="15">
        <v>6204</v>
      </c>
      <c r="L124" s="15">
        <v>0</v>
      </c>
      <c r="M124" s="15">
        <v>6204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/>
      <c r="W124" s="15">
        <v>0</v>
      </c>
      <c r="X124" s="15">
        <v>0</v>
      </c>
      <c r="Y124" s="15"/>
      <c r="Z124" s="15"/>
    </row>
    <row r="125" spans="1:26" ht="13.5" customHeight="1">
      <c r="A125" s="13"/>
      <c r="B125" s="13"/>
      <c r="C125" s="13"/>
      <c r="D125" s="13" t="s">
        <v>416</v>
      </c>
      <c r="E125" s="11" t="s">
        <v>417</v>
      </c>
      <c r="F125" s="11"/>
      <c r="G125" s="11"/>
      <c r="H125" s="15">
        <v>3000</v>
      </c>
      <c r="I125" s="15"/>
      <c r="J125" s="15">
        <v>3000</v>
      </c>
      <c r="K125" s="15">
        <v>3000</v>
      </c>
      <c r="L125" s="15">
        <v>3000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/>
      <c r="W125" s="15">
        <v>0</v>
      </c>
      <c r="X125" s="15">
        <v>0</v>
      </c>
      <c r="Y125" s="15"/>
      <c r="Z125" s="15"/>
    </row>
    <row r="126" spans="1:26" ht="8.25">
      <c r="A126" s="13"/>
      <c r="B126" s="13"/>
      <c r="C126" s="13" t="s">
        <v>84</v>
      </c>
      <c r="D126" s="13"/>
      <c r="E126" s="11" t="s">
        <v>85</v>
      </c>
      <c r="F126" s="11"/>
      <c r="G126" s="11"/>
      <c r="H126" s="15">
        <v>381197</v>
      </c>
      <c r="I126" s="15"/>
      <c r="J126" s="15">
        <v>381197</v>
      </c>
      <c r="K126" s="15">
        <v>379197</v>
      </c>
      <c r="L126" s="15">
        <v>342614</v>
      </c>
      <c r="M126" s="15">
        <v>36583</v>
      </c>
      <c r="N126" s="15">
        <v>0</v>
      </c>
      <c r="O126" s="15">
        <v>2000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/>
      <c r="W126" s="15">
        <v>0</v>
      </c>
      <c r="X126" s="15">
        <v>0</v>
      </c>
      <c r="Y126" s="15"/>
      <c r="Z126" s="15"/>
    </row>
    <row r="127" spans="1:26" ht="19.5">
      <c r="A127" s="13"/>
      <c r="B127" s="13"/>
      <c r="C127" s="13"/>
      <c r="D127" s="13" t="s">
        <v>381</v>
      </c>
      <c r="E127" s="11" t="s">
        <v>382</v>
      </c>
      <c r="F127" s="11"/>
      <c r="G127" s="11"/>
      <c r="H127" s="15">
        <v>2000</v>
      </c>
      <c r="I127" s="15"/>
      <c r="J127" s="15">
        <v>2000</v>
      </c>
      <c r="K127" s="15">
        <v>0</v>
      </c>
      <c r="L127" s="15">
        <v>0</v>
      </c>
      <c r="M127" s="15">
        <v>0</v>
      </c>
      <c r="N127" s="15">
        <v>0</v>
      </c>
      <c r="O127" s="15">
        <v>2000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/>
      <c r="W127" s="15">
        <v>0</v>
      </c>
      <c r="X127" s="15">
        <v>0</v>
      </c>
      <c r="Y127" s="15"/>
      <c r="Z127" s="15"/>
    </row>
    <row r="128" spans="1:26" ht="13.5" customHeight="1">
      <c r="A128" s="13"/>
      <c r="B128" s="13"/>
      <c r="C128" s="13"/>
      <c r="D128" s="13" t="s">
        <v>383</v>
      </c>
      <c r="E128" s="11" t="s">
        <v>384</v>
      </c>
      <c r="F128" s="11"/>
      <c r="G128" s="11"/>
      <c r="H128" s="15">
        <v>79200</v>
      </c>
      <c r="I128" s="15"/>
      <c r="J128" s="15">
        <v>79200</v>
      </c>
      <c r="K128" s="15">
        <v>79200</v>
      </c>
      <c r="L128" s="15">
        <v>79200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/>
      <c r="W128" s="15">
        <v>0</v>
      </c>
      <c r="X128" s="15">
        <v>0</v>
      </c>
      <c r="Y128" s="15"/>
      <c r="Z128" s="15"/>
    </row>
    <row r="129" spans="1:26" ht="19.5">
      <c r="A129" s="13"/>
      <c r="B129" s="13"/>
      <c r="C129" s="13"/>
      <c r="D129" s="13" t="s">
        <v>452</v>
      </c>
      <c r="E129" s="11" t="s">
        <v>453</v>
      </c>
      <c r="F129" s="11"/>
      <c r="G129" s="11"/>
      <c r="H129" s="15">
        <v>185800</v>
      </c>
      <c r="I129" s="15"/>
      <c r="J129" s="15">
        <v>185800</v>
      </c>
      <c r="K129" s="15">
        <v>185800</v>
      </c>
      <c r="L129" s="15">
        <v>185800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/>
      <c r="W129" s="15">
        <v>0</v>
      </c>
      <c r="X129" s="15">
        <v>0</v>
      </c>
      <c r="Y129" s="15"/>
      <c r="Z129" s="15"/>
    </row>
    <row r="130" spans="1:26" ht="13.5">
      <c r="A130" s="13"/>
      <c r="B130" s="13"/>
      <c r="C130" s="13"/>
      <c r="D130" s="13" t="s">
        <v>385</v>
      </c>
      <c r="E130" s="11" t="s">
        <v>386</v>
      </c>
      <c r="F130" s="11"/>
      <c r="G130" s="11"/>
      <c r="H130" s="15">
        <v>17600</v>
      </c>
      <c r="I130" s="15"/>
      <c r="J130" s="15">
        <v>17600</v>
      </c>
      <c r="K130" s="15">
        <v>17600</v>
      </c>
      <c r="L130" s="15">
        <v>17600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/>
      <c r="W130" s="15">
        <v>0</v>
      </c>
      <c r="X130" s="15">
        <v>0</v>
      </c>
      <c r="Y130" s="15"/>
      <c r="Z130" s="15"/>
    </row>
    <row r="131" spans="1:26" ht="13.5" customHeight="1">
      <c r="A131" s="13"/>
      <c r="B131" s="13"/>
      <c r="C131" s="13"/>
      <c r="D131" s="13" t="s">
        <v>387</v>
      </c>
      <c r="E131" s="11" t="s">
        <v>388</v>
      </c>
      <c r="F131" s="11"/>
      <c r="G131" s="11"/>
      <c r="H131" s="15">
        <v>50914</v>
      </c>
      <c r="I131" s="15"/>
      <c r="J131" s="15">
        <v>50914</v>
      </c>
      <c r="K131" s="15">
        <v>50914</v>
      </c>
      <c r="L131" s="15">
        <v>50914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/>
      <c r="W131" s="15">
        <v>0</v>
      </c>
      <c r="X131" s="15">
        <v>0</v>
      </c>
      <c r="Y131" s="15"/>
      <c r="Z131" s="15"/>
    </row>
    <row r="132" spans="1:26" ht="19.5">
      <c r="A132" s="13"/>
      <c r="B132" s="13"/>
      <c r="C132" s="13"/>
      <c r="D132" s="13" t="s">
        <v>389</v>
      </c>
      <c r="E132" s="11" t="s">
        <v>390</v>
      </c>
      <c r="F132" s="11"/>
      <c r="G132" s="11"/>
      <c r="H132" s="15">
        <v>7100</v>
      </c>
      <c r="I132" s="15"/>
      <c r="J132" s="15">
        <v>7100</v>
      </c>
      <c r="K132" s="15">
        <v>7100</v>
      </c>
      <c r="L132" s="15">
        <v>7100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/>
      <c r="W132" s="15">
        <v>0</v>
      </c>
      <c r="X132" s="15">
        <v>0</v>
      </c>
      <c r="Y132" s="15"/>
      <c r="Z132" s="15"/>
    </row>
    <row r="133" spans="1:26" ht="13.5" customHeight="1">
      <c r="A133" s="13"/>
      <c r="B133" s="13"/>
      <c r="C133" s="13"/>
      <c r="D133" s="13" t="s">
        <v>377</v>
      </c>
      <c r="E133" s="11" t="s">
        <v>378</v>
      </c>
      <c r="F133" s="11"/>
      <c r="G133" s="11"/>
      <c r="H133" s="15">
        <v>5000</v>
      </c>
      <c r="I133" s="15"/>
      <c r="J133" s="15">
        <v>5000</v>
      </c>
      <c r="K133" s="15">
        <v>5000</v>
      </c>
      <c r="L133" s="15">
        <v>0</v>
      </c>
      <c r="M133" s="15">
        <v>5000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/>
      <c r="W133" s="15">
        <v>0</v>
      </c>
      <c r="X133" s="15">
        <v>0</v>
      </c>
      <c r="Y133" s="15"/>
      <c r="Z133" s="15"/>
    </row>
    <row r="134" spans="1:26" ht="8.25">
      <c r="A134" s="13"/>
      <c r="B134" s="13"/>
      <c r="C134" s="13"/>
      <c r="D134" s="13" t="s">
        <v>391</v>
      </c>
      <c r="E134" s="11" t="s">
        <v>392</v>
      </c>
      <c r="F134" s="11"/>
      <c r="G134" s="11"/>
      <c r="H134" s="15">
        <v>7000</v>
      </c>
      <c r="I134" s="15"/>
      <c r="J134" s="15">
        <v>7000</v>
      </c>
      <c r="K134" s="15">
        <v>7000</v>
      </c>
      <c r="L134" s="15">
        <v>0</v>
      </c>
      <c r="M134" s="15">
        <v>7000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/>
      <c r="W134" s="15">
        <v>0</v>
      </c>
      <c r="X134" s="15">
        <v>0</v>
      </c>
      <c r="Y134" s="15"/>
      <c r="Z134" s="15"/>
    </row>
    <row r="135" spans="1:26" ht="8.25">
      <c r="A135" s="13"/>
      <c r="B135" s="13"/>
      <c r="C135" s="13"/>
      <c r="D135" s="13" t="s">
        <v>395</v>
      </c>
      <c r="E135" s="11" t="s">
        <v>396</v>
      </c>
      <c r="F135" s="11"/>
      <c r="G135" s="11"/>
      <c r="H135" s="15">
        <v>1200</v>
      </c>
      <c r="I135" s="15"/>
      <c r="J135" s="15">
        <v>1200</v>
      </c>
      <c r="K135" s="15">
        <v>1200</v>
      </c>
      <c r="L135" s="15">
        <v>0</v>
      </c>
      <c r="M135" s="15">
        <v>1200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/>
      <c r="W135" s="15">
        <v>0</v>
      </c>
      <c r="X135" s="15">
        <v>0</v>
      </c>
      <c r="Y135" s="15"/>
      <c r="Z135" s="15"/>
    </row>
    <row r="136" spans="1:26" ht="8.25">
      <c r="A136" s="13"/>
      <c r="B136" s="13"/>
      <c r="C136" s="13"/>
      <c r="D136" s="13" t="s">
        <v>371</v>
      </c>
      <c r="E136" s="11" t="s">
        <v>372</v>
      </c>
      <c r="F136" s="11"/>
      <c r="G136" s="11"/>
      <c r="H136" s="15">
        <v>8000</v>
      </c>
      <c r="I136" s="15"/>
      <c r="J136" s="15">
        <v>8000</v>
      </c>
      <c r="K136" s="15">
        <v>8000</v>
      </c>
      <c r="L136" s="15">
        <v>0</v>
      </c>
      <c r="M136" s="15">
        <v>8000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/>
      <c r="W136" s="15">
        <v>0</v>
      </c>
      <c r="X136" s="15">
        <v>0</v>
      </c>
      <c r="Y136" s="15"/>
      <c r="Z136" s="15"/>
    </row>
    <row r="137" spans="1:26" ht="13.5">
      <c r="A137" s="13"/>
      <c r="B137" s="13"/>
      <c r="C137" s="13"/>
      <c r="D137" s="13" t="s">
        <v>397</v>
      </c>
      <c r="E137" s="11" t="s">
        <v>398</v>
      </c>
      <c r="F137" s="11"/>
      <c r="G137" s="11"/>
      <c r="H137" s="15">
        <v>3500</v>
      </c>
      <c r="I137" s="15"/>
      <c r="J137" s="15">
        <v>3500</v>
      </c>
      <c r="K137" s="15">
        <v>3500</v>
      </c>
      <c r="L137" s="15">
        <v>0</v>
      </c>
      <c r="M137" s="15">
        <v>3500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/>
      <c r="W137" s="15">
        <v>0</v>
      </c>
      <c r="X137" s="15">
        <v>0</v>
      </c>
      <c r="Y137" s="15"/>
      <c r="Z137" s="15"/>
    </row>
    <row r="138" spans="1:26" ht="8.25">
      <c r="A138" s="13"/>
      <c r="B138" s="13"/>
      <c r="C138" s="13"/>
      <c r="D138" s="13" t="s">
        <v>399</v>
      </c>
      <c r="E138" s="11" t="s">
        <v>400</v>
      </c>
      <c r="F138" s="11"/>
      <c r="G138" s="11"/>
      <c r="H138" s="15">
        <v>300</v>
      </c>
      <c r="I138" s="15"/>
      <c r="J138" s="15">
        <v>300</v>
      </c>
      <c r="K138" s="15">
        <v>300</v>
      </c>
      <c r="L138" s="15">
        <v>0</v>
      </c>
      <c r="M138" s="15">
        <v>300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/>
      <c r="W138" s="15">
        <v>0</v>
      </c>
      <c r="X138" s="15">
        <v>0</v>
      </c>
      <c r="Y138" s="15"/>
      <c r="Z138" s="15"/>
    </row>
    <row r="139" spans="1:26" ht="8.25">
      <c r="A139" s="13"/>
      <c r="B139" s="13"/>
      <c r="C139" s="13"/>
      <c r="D139" s="13" t="s">
        <v>401</v>
      </c>
      <c r="E139" s="11" t="s">
        <v>402</v>
      </c>
      <c r="F139" s="11"/>
      <c r="G139" s="11"/>
      <c r="H139" s="15">
        <v>2600</v>
      </c>
      <c r="I139" s="15"/>
      <c r="J139" s="15">
        <v>2600</v>
      </c>
      <c r="K139" s="15">
        <v>2600</v>
      </c>
      <c r="L139" s="15">
        <v>0</v>
      </c>
      <c r="M139" s="15">
        <v>2600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/>
      <c r="W139" s="15">
        <v>0</v>
      </c>
      <c r="X139" s="15">
        <v>0</v>
      </c>
      <c r="Y139" s="15"/>
      <c r="Z139" s="15"/>
    </row>
    <row r="140" spans="1:26" ht="19.5">
      <c r="A140" s="13"/>
      <c r="B140" s="13"/>
      <c r="C140" s="13"/>
      <c r="D140" s="13" t="s">
        <v>403</v>
      </c>
      <c r="E140" s="11" t="s">
        <v>404</v>
      </c>
      <c r="F140" s="11"/>
      <c r="G140" s="11"/>
      <c r="H140" s="15">
        <v>7183</v>
      </c>
      <c r="I140" s="15"/>
      <c r="J140" s="15">
        <v>7183</v>
      </c>
      <c r="K140" s="15">
        <v>7183</v>
      </c>
      <c r="L140" s="15">
        <v>0</v>
      </c>
      <c r="M140" s="15">
        <v>7183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/>
      <c r="W140" s="15">
        <v>0</v>
      </c>
      <c r="X140" s="15">
        <v>0</v>
      </c>
      <c r="Y140" s="15"/>
      <c r="Z140" s="15"/>
    </row>
    <row r="141" spans="1:26" ht="13.5" customHeight="1">
      <c r="A141" s="13"/>
      <c r="B141" s="13"/>
      <c r="C141" s="13"/>
      <c r="D141" s="13" t="s">
        <v>454</v>
      </c>
      <c r="E141" s="11" t="s">
        <v>455</v>
      </c>
      <c r="F141" s="11"/>
      <c r="G141" s="11"/>
      <c r="H141" s="15">
        <v>1000</v>
      </c>
      <c r="I141" s="15"/>
      <c r="J141" s="15">
        <v>1000</v>
      </c>
      <c r="K141" s="15">
        <v>1000</v>
      </c>
      <c r="L141" s="15">
        <v>0</v>
      </c>
      <c r="M141" s="15">
        <v>1000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/>
      <c r="W141" s="15">
        <v>0</v>
      </c>
      <c r="X141" s="15">
        <v>0</v>
      </c>
      <c r="Y141" s="15"/>
      <c r="Z141" s="15"/>
    </row>
    <row r="142" spans="1:26" ht="19.5">
      <c r="A142" s="13"/>
      <c r="B142" s="13"/>
      <c r="C142" s="13"/>
      <c r="D142" s="13" t="s">
        <v>412</v>
      </c>
      <c r="E142" s="11" t="s">
        <v>413</v>
      </c>
      <c r="F142" s="11"/>
      <c r="G142" s="11"/>
      <c r="H142" s="15">
        <v>800</v>
      </c>
      <c r="I142" s="15"/>
      <c r="J142" s="15">
        <v>800</v>
      </c>
      <c r="K142" s="15">
        <v>800</v>
      </c>
      <c r="L142" s="15">
        <v>0</v>
      </c>
      <c r="M142" s="15">
        <v>800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/>
      <c r="W142" s="15">
        <v>0</v>
      </c>
      <c r="X142" s="15">
        <v>0</v>
      </c>
      <c r="Y142" s="15"/>
      <c r="Z142" s="15"/>
    </row>
    <row r="143" ht="21.75"/>
    <row r="144" spans="22:25" ht="13.5">
      <c r="V144" s="15" t="s">
        <v>456</v>
      </c>
      <c r="W144" s="15"/>
      <c r="X144" s="15"/>
      <c r="Y144" s="15"/>
    </row>
    <row r="145" ht="6.75"/>
    <row r="146" spans="2:8" ht="13.5">
      <c r="B146" s="11"/>
      <c r="C146" s="11"/>
      <c r="D146" s="11"/>
      <c r="E146" s="11"/>
      <c r="F146" s="12"/>
      <c r="G146" s="12"/>
      <c r="H146" s="12"/>
    </row>
    <row r="147" spans="1:26" ht="13.5" customHeight="1">
      <c r="A147" s="13" t="s">
        <v>1</v>
      </c>
      <c r="B147" s="13"/>
      <c r="C147" s="13" t="s">
        <v>2</v>
      </c>
      <c r="D147" s="14" t="s">
        <v>338</v>
      </c>
      <c r="E147" s="13" t="s">
        <v>4</v>
      </c>
      <c r="F147" s="13"/>
      <c r="G147" s="13"/>
      <c r="H147" s="13" t="s">
        <v>339</v>
      </c>
      <c r="I147" s="13"/>
      <c r="J147" s="13" t="s">
        <v>340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 t="s">
        <v>341</v>
      </c>
      <c r="K148" s="13" t="s">
        <v>342</v>
      </c>
      <c r="L148" s="13"/>
      <c r="M148" s="13"/>
      <c r="N148" s="13"/>
      <c r="O148" s="13"/>
      <c r="P148" s="13"/>
      <c r="Q148" s="13"/>
      <c r="R148" s="13"/>
      <c r="S148" s="14" t="s">
        <v>343</v>
      </c>
      <c r="T148" s="13" t="s">
        <v>342</v>
      </c>
      <c r="U148" s="13"/>
      <c r="V148" s="13"/>
      <c r="W148" s="13"/>
      <c r="X148" s="13"/>
      <c r="Y148" s="13"/>
      <c r="Z148" s="13"/>
    </row>
    <row r="149" spans="1:26" ht="6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4" t="s">
        <v>344</v>
      </c>
      <c r="L149" s="13" t="s">
        <v>342</v>
      </c>
      <c r="M149" s="13"/>
      <c r="N149" s="14" t="s">
        <v>345</v>
      </c>
      <c r="O149" s="14" t="s">
        <v>346</v>
      </c>
      <c r="P149" s="14" t="s">
        <v>347</v>
      </c>
      <c r="Q149" s="14" t="s">
        <v>348</v>
      </c>
      <c r="R149" s="14" t="s">
        <v>349</v>
      </c>
      <c r="S149" s="14"/>
      <c r="T149" s="14" t="s">
        <v>350</v>
      </c>
      <c r="U149" s="13" t="s">
        <v>351</v>
      </c>
      <c r="V149" s="13"/>
      <c r="W149" s="14" t="s">
        <v>352</v>
      </c>
      <c r="X149" s="13" t="s">
        <v>353</v>
      </c>
      <c r="Y149" s="13"/>
      <c r="Z149" s="13"/>
    </row>
    <row r="150" spans="1:26" ht="4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 t="s">
        <v>354</v>
      </c>
      <c r="M150" s="13" t="s">
        <v>355</v>
      </c>
      <c r="N150" s="14"/>
      <c r="O150" s="14"/>
      <c r="P150" s="14"/>
      <c r="Q150" s="14"/>
      <c r="R150" s="14"/>
      <c r="S150" s="14"/>
      <c r="T150" s="14"/>
      <c r="U150" s="13" t="s">
        <v>356</v>
      </c>
      <c r="V150" s="13"/>
      <c r="W150" s="14"/>
      <c r="X150" s="14"/>
      <c r="Y150" s="13"/>
      <c r="Z150" s="13"/>
    </row>
    <row r="151" spans="1:26" ht="6.75" customHeight="1">
      <c r="A151" s="13" t="s">
        <v>6</v>
      </c>
      <c r="B151" s="13"/>
      <c r="C151" s="13" t="s">
        <v>7</v>
      </c>
      <c r="D151" s="13" t="s">
        <v>8</v>
      </c>
      <c r="E151" s="13" t="s">
        <v>9</v>
      </c>
      <c r="F151" s="13"/>
      <c r="G151" s="13"/>
      <c r="H151" s="13" t="s">
        <v>10</v>
      </c>
      <c r="I151" s="13"/>
      <c r="J151" s="13" t="s">
        <v>357</v>
      </c>
      <c r="K151" s="13" t="s">
        <v>358</v>
      </c>
      <c r="L151" s="13" t="s">
        <v>359</v>
      </c>
      <c r="M151" s="13" t="s">
        <v>360</v>
      </c>
      <c r="N151" s="13" t="s">
        <v>361</v>
      </c>
      <c r="O151" s="13" t="s">
        <v>362</v>
      </c>
      <c r="P151" s="13" t="s">
        <v>363</v>
      </c>
      <c r="Q151" s="13" t="s">
        <v>364</v>
      </c>
      <c r="R151" s="13" t="s">
        <v>365</v>
      </c>
      <c r="S151" s="13" t="s">
        <v>366</v>
      </c>
      <c r="T151" s="13" t="s">
        <v>367</v>
      </c>
      <c r="U151" s="13" t="s">
        <v>368</v>
      </c>
      <c r="V151" s="13"/>
      <c r="W151" s="13" t="s">
        <v>369</v>
      </c>
      <c r="X151" s="13" t="s">
        <v>370</v>
      </c>
      <c r="Y151" s="13"/>
      <c r="Z151" s="13"/>
    </row>
    <row r="152" spans="1:26" ht="13.5">
      <c r="A152" s="13"/>
      <c r="B152" s="13"/>
      <c r="C152" s="13"/>
      <c r="D152" s="13" t="s">
        <v>416</v>
      </c>
      <c r="E152" s="11" t="s">
        <v>417</v>
      </c>
      <c r="F152" s="11"/>
      <c r="G152" s="11"/>
      <c r="H152" s="15">
        <v>2000</v>
      </c>
      <c r="I152" s="15"/>
      <c r="J152" s="15">
        <v>2000</v>
      </c>
      <c r="K152" s="15">
        <v>2000</v>
      </c>
      <c r="L152" s="15">
        <v>2000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/>
      <c r="W152" s="15">
        <v>0</v>
      </c>
      <c r="X152" s="15">
        <v>0</v>
      </c>
      <c r="Y152" s="15"/>
      <c r="Z152" s="15"/>
    </row>
    <row r="153" spans="1:26" ht="8.25">
      <c r="A153" s="13"/>
      <c r="B153" s="13"/>
      <c r="C153" s="13" t="s">
        <v>89</v>
      </c>
      <c r="D153" s="13"/>
      <c r="E153" s="11" t="s">
        <v>90</v>
      </c>
      <c r="F153" s="11"/>
      <c r="G153" s="11"/>
      <c r="H153" s="15">
        <v>1058520</v>
      </c>
      <c r="I153" s="15"/>
      <c r="J153" s="15">
        <v>1058520</v>
      </c>
      <c r="K153" s="15">
        <v>1055520</v>
      </c>
      <c r="L153" s="15">
        <v>894900</v>
      </c>
      <c r="M153" s="15">
        <v>160620</v>
      </c>
      <c r="N153" s="15">
        <v>0</v>
      </c>
      <c r="O153" s="15">
        <v>3000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/>
      <c r="W153" s="15">
        <v>0</v>
      </c>
      <c r="X153" s="15">
        <v>0</v>
      </c>
      <c r="Y153" s="15"/>
      <c r="Z153" s="15"/>
    </row>
    <row r="154" spans="1:26" ht="19.5">
      <c r="A154" s="13"/>
      <c r="B154" s="13"/>
      <c r="C154" s="13"/>
      <c r="D154" s="13" t="s">
        <v>381</v>
      </c>
      <c r="E154" s="11" t="s">
        <v>382</v>
      </c>
      <c r="F154" s="11"/>
      <c r="G154" s="11"/>
      <c r="H154" s="15">
        <v>3000</v>
      </c>
      <c r="I154" s="15"/>
      <c r="J154" s="15">
        <v>3000</v>
      </c>
      <c r="K154" s="15">
        <v>0</v>
      </c>
      <c r="L154" s="15">
        <v>0</v>
      </c>
      <c r="M154" s="15">
        <v>0</v>
      </c>
      <c r="N154" s="15">
        <v>0</v>
      </c>
      <c r="O154" s="15">
        <v>3000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/>
      <c r="W154" s="15">
        <v>0</v>
      </c>
      <c r="X154" s="15">
        <v>0</v>
      </c>
      <c r="Y154" s="15"/>
      <c r="Z154" s="15"/>
    </row>
    <row r="155" spans="1:26" ht="13.5" customHeight="1">
      <c r="A155" s="13"/>
      <c r="B155" s="13"/>
      <c r="C155" s="13"/>
      <c r="D155" s="13" t="s">
        <v>383</v>
      </c>
      <c r="E155" s="11" t="s">
        <v>384</v>
      </c>
      <c r="F155" s="11"/>
      <c r="G155" s="11"/>
      <c r="H155" s="15">
        <v>690000</v>
      </c>
      <c r="I155" s="15"/>
      <c r="J155" s="15">
        <v>690000</v>
      </c>
      <c r="K155" s="15">
        <v>690000</v>
      </c>
      <c r="L155" s="15">
        <v>690000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/>
      <c r="W155" s="15">
        <v>0</v>
      </c>
      <c r="X155" s="15">
        <v>0</v>
      </c>
      <c r="Y155" s="15"/>
      <c r="Z155" s="15"/>
    </row>
    <row r="156" spans="1:26" ht="13.5">
      <c r="A156" s="13"/>
      <c r="B156" s="13"/>
      <c r="C156" s="13"/>
      <c r="D156" s="13" t="s">
        <v>385</v>
      </c>
      <c r="E156" s="11" t="s">
        <v>386</v>
      </c>
      <c r="F156" s="11"/>
      <c r="G156" s="11"/>
      <c r="H156" s="15">
        <v>55900</v>
      </c>
      <c r="I156" s="15"/>
      <c r="J156" s="15">
        <v>55900</v>
      </c>
      <c r="K156" s="15">
        <v>55900</v>
      </c>
      <c r="L156" s="15">
        <v>55900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/>
      <c r="W156" s="15">
        <v>0</v>
      </c>
      <c r="X156" s="15">
        <v>0</v>
      </c>
      <c r="Y156" s="15"/>
      <c r="Z156" s="15"/>
    </row>
    <row r="157" spans="1:26" ht="13.5" customHeight="1">
      <c r="A157" s="13"/>
      <c r="B157" s="13"/>
      <c r="C157" s="13"/>
      <c r="D157" s="13" t="s">
        <v>387</v>
      </c>
      <c r="E157" s="11" t="s">
        <v>388</v>
      </c>
      <c r="F157" s="11"/>
      <c r="G157" s="11"/>
      <c r="H157" s="15">
        <v>122000</v>
      </c>
      <c r="I157" s="15"/>
      <c r="J157" s="15">
        <v>122000</v>
      </c>
      <c r="K157" s="15">
        <v>122000</v>
      </c>
      <c r="L157" s="15">
        <v>122000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/>
      <c r="W157" s="15">
        <v>0</v>
      </c>
      <c r="X157" s="15">
        <v>0</v>
      </c>
      <c r="Y157" s="15"/>
      <c r="Z157" s="15"/>
    </row>
    <row r="158" spans="1:26" ht="19.5">
      <c r="A158" s="13"/>
      <c r="B158" s="13"/>
      <c r="C158" s="13"/>
      <c r="D158" s="13" t="s">
        <v>389</v>
      </c>
      <c r="E158" s="11" t="s">
        <v>390</v>
      </c>
      <c r="F158" s="11"/>
      <c r="G158" s="11"/>
      <c r="H158" s="15">
        <v>17000</v>
      </c>
      <c r="I158" s="15"/>
      <c r="J158" s="15">
        <v>17000</v>
      </c>
      <c r="K158" s="15">
        <v>17000</v>
      </c>
      <c r="L158" s="15">
        <v>17000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/>
      <c r="W158" s="15">
        <v>0</v>
      </c>
      <c r="X158" s="15">
        <v>0</v>
      </c>
      <c r="Y158" s="15"/>
      <c r="Z158" s="15"/>
    </row>
    <row r="159" spans="1:26" ht="13.5">
      <c r="A159" s="13"/>
      <c r="B159" s="13"/>
      <c r="C159" s="13"/>
      <c r="D159" s="13" t="s">
        <v>377</v>
      </c>
      <c r="E159" s="11" t="s">
        <v>378</v>
      </c>
      <c r="F159" s="11"/>
      <c r="G159" s="11"/>
      <c r="H159" s="15">
        <v>24100</v>
      </c>
      <c r="I159" s="15"/>
      <c r="J159" s="15">
        <v>24100</v>
      </c>
      <c r="K159" s="15">
        <v>24100</v>
      </c>
      <c r="L159" s="15">
        <v>0</v>
      </c>
      <c r="M159" s="15">
        <v>24100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/>
      <c r="W159" s="15">
        <v>0</v>
      </c>
      <c r="X159" s="15">
        <v>0</v>
      </c>
      <c r="Y159" s="15"/>
      <c r="Z159" s="15"/>
    </row>
    <row r="160" spans="1:26" ht="8.25" customHeight="1">
      <c r="A160" s="13"/>
      <c r="B160" s="13"/>
      <c r="C160" s="13"/>
      <c r="D160" s="13" t="s">
        <v>391</v>
      </c>
      <c r="E160" s="11" t="s">
        <v>392</v>
      </c>
      <c r="F160" s="11"/>
      <c r="G160" s="11"/>
      <c r="H160" s="15">
        <v>40000</v>
      </c>
      <c r="I160" s="15"/>
      <c r="J160" s="15">
        <v>40000</v>
      </c>
      <c r="K160" s="15">
        <v>40000</v>
      </c>
      <c r="L160" s="15">
        <v>0</v>
      </c>
      <c r="M160" s="15">
        <v>40000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/>
      <c r="W160" s="15">
        <v>0</v>
      </c>
      <c r="X160" s="15">
        <v>0</v>
      </c>
      <c r="Y160" s="15"/>
      <c r="Z160" s="15"/>
    </row>
    <row r="161" spans="1:26" ht="8.25">
      <c r="A161" s="13"/>
      <c r="B161" s="13"/>
      <c r="C161" s="13"/>
      <c r="D161" s="13" t="s">
        <v>393</v>
      </c>
      <c r="E161" s="11" t="s">
        <v>394</v>
      </c>
      <c r="F161" s="11"/>
      <c r="G161" s="11"/>
      <c r="H161" s="15">
        <v>8500</v>
      </c>
      <c r="I161" s="15"/>
      <c r="J161" s="15">
        <v>8500</v>
      </c>
      <c r="K161" s="15">
        <v>8500</v>
      </c>
      <c r="L161" s="15">
        <v>0</v>
      </c>
      <c r="M161" s="15">
        <v>8500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/>
      <c r="W161" s="15">
        <v>0</v>
      </c>
      <c r="X161" s="15">
        <v>0</v>
      </c>
      <c r="Y161" s="15"/>
      <c r="Z161" s="15"/>
    </row>
    <row r="162" spans="1:26" ht="8.25" customHeight="1">
      <c r="A162" s="13"/>
      <c r="B162" s="13"/>
      <c r="C162" s="13"/>
      <c r="D162" s="13" t="s">
        <v>395</v>
      </c>
      <c r="E162" s="11" t="s">
        <v>396</v>
      </c>
      <c r="F162" s="11"/>
      <c r="G162" s="11"/>
      <c r="H162" s="15">
        <v>1600</v>
      </c>
      <c r="I162" s="15"/>
      <c r="J162" s="15">
        <v>1600</v>
      </c>
      <c r="K162" s="15">
        <v>1600</v>
      </c>
      <c r="L162" s="15">
        <v>0</v>
      </c>
      <c r="M162" s="15">
        <v>1600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/>
      <c r="W162" s="15">
        <v>0</v>
      </c>
      <c r="X162" s="15">
        <v>0</v>
      </c>
      <c r="Y162" s="15"/>
      <c r="Z162" s="15"/>
    </row>
    <row r="163" spans="1:26" ht="8.25">
      <c r="A163" s="13"/>
      <c r="B163" s="13"/>
      <c r="C163" s="13"/>
      <c r="D163" s="13" t="s">
        <v>371</v>
      </c>
      <c r="E163" s="11" t="s">
        <v>372</v>
      </c>
      <c r="F163" s="11"/>
      <c r="G163" s="11"/>
      <c r="H163" s="15">
        <v>52000</v>
      </c>
      <c r="I163" s="15"/>
      <c r="J163" s="15">
        <v>52000</v>
      </c>
      <c r="K163" s="15">
        <v>52000</v>
      </c>
      <c r="L163" s="15">
        <v>0</v>
      </c>
      <c r="M163" s="15">
        <v>52000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/>
      <c r="W163" s="15">
        <v>0</v>
      </c>
      <c r="X163" s="15">
        <v>0</v>
      </c>
      <c r="Y163" s="15"/>
      <c r="Z163" s="15"/>
    </row>
    <row r="164" spans="1:26" ht="8.25">
      <c r="A164" s="13"/>
      <c r="B164" s="13"/>
      <c r="C164" s="13"/>
      <c r="D164" s="13" t="s">
        <v>399</v>
      </c>
      <c r="E164" s="11" t="s">
        <v>400</v>
      </c>
      <c r="F164" s="11"/>
      <c r="G164" s="11"/>
      <c r="H164" s="15">
        <v>1700</v>
      </c>
      <c r="I164" s="15"/>
      <c r="J164" s="15">
        <v>1700</v>
      </c>
      <c r="K164" s="15">
        <v>1700</v>
      </c>
      <c r="L164" s="15">
        <v>0</v>
      </c>
      <c r="M164" s="15">
        <v>1700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/>
      <c r="W164" s="15">
        <v>0</v>
      </c>
      <c r="X164" s="15">
        <v>0</v>
      </c>
      <c r="Y164" s="15"/>
      <c r="Z164" s="15"/>
    </row>
    <row r="165" spans="1:26" ht="8.25">
      <c r="A165" s="13"/>
      <c r="B165" s="13"/>
      <c r="C165" s="13"/>
      <c r="D165" s="13" t="s">
        <v>401</v>
      </c>
      <c r="E165" s="11" t="s">
        <v>402</v>
      </c>
      <c r="F165" s="11"/>
      <c r="G165" s="11"/>
      <c r="H165" s="15">
        <v>1500</v>
      </c>
      <c r="I165" s="15"/>
      <c r="J165" s="15">
        <v>1500</v>
      </c>
      <c r="K165" s="15">
        <v>1500</v>
      </c>
      <c r="L165" s="15">
        <v>0</v>
      </c>
      <c r="M165" s="15">
        <v>1500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/>
      <c r="W165" s="15">
        <v>0</v>
      </c>
      <c r="X165" s="15">
        <v>0</v>
      </c>
      <c r="Y165" s="15"/>
      <c r="Z165" s="15"/>
    </row>
    <row r="166" spans="1:26" ht="19.5">
      <c r="A166" s="13"/>
      <c r="B166" s="13"/>
      <c r="C166" s="13"/>
      <c r="D166" s="13" t="s">
        <v>403</v>
      </c>
      <c r="E166" s="11" t="s">
        <v>404</v>
      </c>
      <c r="F166" s="11"/>
      <c r="G166" s="11"/>
      <c r="H166" s="15">
        <v>20420</v>
      </c>
      <c r="I166" s="15"/>
      <c r="J166" s="15">
        <v>20420</v>
      </c>
      <c r="K166" s="15">
        <v>20420</v>
      </c>
      <c r="L166" s="15">
        <v>0</v>
      </c>
      <c r="M166" s="15">
        <v>20420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/>
      <c r="W166" s="15">
        <v>0</v>
      </c>
      <c r="X166" s="15">
        <v>0</v>
      </c>
      <c r="Y166" s="15"/>
      <c r="Z166" s="15"/>
    </row>
    <row r="167" spans="1:26" ht="19.5">
      <c r="A167" s="13"/>
      <c r="B167" s="13"/>
      <c r="C167" s="13"/>
      <c r="D167" s="13" t="s">
        <v>410</v>
      </c>
      <c r="E167" s="11" t="s">
        <v>411</v>
      </c>
      <c r="F167" s="11"/>
      <c r="G167" s="11"/>
      <c r="H167" s="15">
        <v>800</v>
      </c>
      <c r="I167" s="15"/>
      <c r="J167" s="15">
        <v>800</v>
      </c>
      <c r="K167" s="15">
        <v>800</v>
      </c>
      <c r="L167" s="15">
        <v>0</v>
      </c>
      <c r="M167" s="15">
        <v>800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/>
      <c r="W167" s="15">
        <v>0</v>
      </c>
      <c r="X167" s="15">
        <v>0</v>
      </c>
      <c r="Y167" s="15"/>
      <c r="Z167" s="15"/>
    </row>
    <row r="168" spans="1:26" ht="19.5">
      <c r="A168" s="13"/>
      <c r="B168" s="13"/>
      <c r="C168" s="13"/>
      <c r="D168" s="13" t="s">
        <v>412</v>
      </c>
      <c r="E168" s="11" t="s">
        <v>413</v>
      </c>
      <c r="F168" s="11"/>
      <c r="G168" s="11"/>
      <c r="H168" s="15">
        <v>300</v>
      </c>
      <c r="I168" s="15"/>
      <c r="J168" s="15">
        <v>300</v>
      </c>
      <c r="K168" s="15">
        <v>300</v>
      </c>
      <c r="L168" s="15">
        <v>0</v>
      </c>
      <c r="M168" s="15">
        <v>300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/>
      <c r="W168" s="15">
        <v>0</v>
      </c>
      <c r="X168" s="15">
        <v>0</v>
      </c>
      <c r="Y168" s="15"/>
      <c r="Z168" s="15"/>
    </row>
    <row r="169" spans="1:26" ht="19.5" customHeight="1">
      <c r="A169" s="13"/>
      <c r="B169" s="13"/>
      <c r="C169" s="13"/>
      <c r="D169" s="13" t="s">
        <v>414</v>
      </c>
      <c r="E169" s="11" t="s">
        <v>415</v>
      </c>
      <c r="F169" s="11"/>
      <c r="G169" s="11"/>
      <c r="H169" s="15">
        <v>9700</v>
      </c>
      <c r="I169" s="15"/>
      <c r="J169" s="15">
        <v>9700</v>
      </c>
      <c r="K169" s="15">
        <v>9700</v>
      </c>
      <c r="L169" s="15">
        <v>0</v>
      </c>
      <c r="M169" s="15">
        <v>9700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/>
      <c r="W169" s="15">
        <v>0</v>
      </c>
      <c r="X169" s="15">
        <v>0</v>
      </c>
      <c r="Y169" s="15"/>
      <c r="Z169" s="15"/>
    </row>
    <row r="170" spans="1:26" ht="13.5">
      <c r="A170" s="13"/>
      <c r="B170" s="13"/>
      <c r="C170" s="13"/>
      <c r="D170" s="13" t="s">
        <v>416</v>
      </c>
      <c r="E170" s="11" t="s">
        <v>417</v>
      </c>
      <c r="F170" s="11"/>
      <c r="G170" s="11"/>
      <c r="H170" s="15">
        <v>10000</v>
      </c>
      <c r="I170" s="15"/>
      <c r="J170" s="15">
        <v>10000</v>
      </c>
      <c r="K170" s="15">
        <v>10000</v>
      </c>
      <c r="L170" s="15">
        <v>10000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/>
      <c r="W170" s="15">
        <v>0</v>
      </c>
      <c r="X170" s="15">
        <v>0</v>
      </c>
      <c r="Y170" s="15"/>
      <c r="Z170" s="15"/>
    </row>
    <row r="171" spans="1:26" ht="8.25">
      <c r="A171" s="13" t="s">
        <v>457</v>
      </c>
      <c r="B171" s="13"/>
      <c r="C171" s="13"/>
      <c r="D171" s="13"/>
      <c r="E171" s="11" t="s">
        <v>458</v>
      </c>
      <c r="F171" s="11"/>
      <c r="G171" s="11"/>
      <c r="H171" s="15">
        <v>10200</v>
      </c>
      <c r="I171" s="15"/>
      <c r="J171" s="15">
        <v>10200</v>
      </c>
      <c r="K171" s="15">
        <v>0</v>
      </c>
      <c r="L171" s="15">
        <v>0</v>
      </c>
      <c r="M171" s="15">
        <v>0</v>
      </c>
      <c r="N171" s="15">
        <v>0</v>
      </c>
      <c r="O171" s="15">
        <v>10200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/>
      <c r="W171" s="15">
        <v>0</v>
      </c>
      <c r="X171" s="15">
        <v>0</v>
      </c>
      <c r="Y171" s="15"/>
      <c r="Z171" s="15"/>
    </row>
    <row r="172" spans="1:26" ht="13.5">
      <c r="A172" s="13"/>
      <c r="B172" s="13"/>
      <c r="C172" s="13" t="s">
        <v>459</v>
      </c>
      <c r="D172" s="13"/>
      <c r="E172" s="11" t="s">
        <v>460</v>
      </c>
      <c r="F172" s="11"/>
      <c r="G172" s="11"/>
      <c r="H172" s="15">
        <v>10200</v>
      </c>
      <c r="I172" s="15"/>
      <c r="J172" s="15">
        <v>10200</v>
      </c>
      <c r="K172" s="15">
        <v>0</v>
      </c>
      <c r="L172" s="15">
        <v>0</v>
      </c>
      <c r="M172" s="15">
        <v>0</v>
      </c>
      <c r="N172" s="15">
        <v>0</v>
      </c>
      <c r="O172" s="15">
        <v>10200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/>
      <c r="W172" s="15">
        <v>0</v>
      </c>
      <c r="X172" s="15">
        <v>0</v>
      </c>
      <c r="Y172" s="15"/>
      <c r="Z172" s="15"/>
    </row>
    <row r="173" spans="1:26" ht="13.5">
      <c r="A173" s="13"/>
      <c r="B173" s="13"/>
      <c r="C173" s="13"/>
      <c r="D173" s="13" t="s">
        <v>461</v>
      </c>
      <c r="E173" s="11" t="s">
        <v>462</v>
      </c>
      <c r="F173" s="11"/>
      <c r="G173" s="11"/>
      <c r="H173" s="15">
        <v>10200</v>
      </c>
      <c r="I173" s="15"/>
      <c r="J173" s="15">
        <v>10200</v>
      </c>
      <c r="K173" s="15">
        <v>0</v>
      </c>
      <c r="L173" s="15">
        <v>0</v>
      </c>
      <c r="M173" s="15">
        <v>0</v>
      </c>
      <c r="N173" s="15">
        <v>0</v>
      </c>
      <c r="O173" s="15">
        <v>10200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/>
      <c r="W173" s="15">
        <v>0</v>
      </c>
      <c r="X173" s="15">
        <v>0</v>
      </c>
      <c r="Y173" s="15"/>
      <c r="Z173" s="15"/>
    </row>
    <row r="174" spans="1:26" ht="8.25" customHeight="1">
      <c r="A174" s="13" t="s">
        <v>94</v>
      </c>
      <c r="B174" s="13"/>
      <c r="C174" s="13"/>
      <c r="D174" s="13"/>
      <c r="E174" s="11" t="s">
        <v>95</v>
      </c>
      <c r="F174" s="11"/>
      <c r="G174" s="11"/>
      <c r="H174" s="15">
        <v>7502248</v>
      </c>
      <c r="I174" s="15"/>
      <c r="J174" s="15">
        <v>7502248</v>
      </c>
      <c r="K174" s="15">
        <v>6962028</v>
      </c>
      <c r="L174" s="15">
        <v>5123584</v>
      </c>
      <c r="M174" s="15">
        <v>1838444</v>
      </c>
      <c r="N174" s="15">
        <v>70220</v>
      </c>
      <c r="O174" s="15">
        <v>470000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/>
      <c r="W174" s="15">
        <v>0</v>
      </c>
      <c r="X174" s="15">
        <v>0</v>
      </c>
      <c r="Y174" s="15"/>
      <c r="Z174" s="15"/>
    </row>
    <row r="175" spans="1:26" ht="8.25">
      <c r="A175" s="13"/>
      <c r="B175" s="13"/>
      <c r="C175" s="13" t="s">
        <v>97</v>
      </c>
      <c r="D175" s="13"/>
      <c r="E175" s="11" t="s">
        <v>98</v>
      </c>
      <c r="F175" s="11"/>
      <c r="G175" s="11"/>
      <c r="H175" s="15">
        <v>684</v>
      </c>
      <c r="I175" s="15"/>
      <c r="J175" s="15">
        <v>684</v>
      </c>
      <c r="K175" s="15">
        <v>684</v>
      </c>
      <c r="L175" s="15">
        <v>684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/>
      <c r="W175" s="15">
        <v>0</v>
      </c>
      <c r="X175" s="15">
        <v>0</v>
      </c>
      <c r="Y175" s="15"/>
      <c r="Z175" s="15"/>
    </row>
    <row r="176" spans="1:26" ht="13.5">
      <c r="A176" s="13"/>
      <c r="B176" s="13"/>
      <c r="C176" s="13"/>
      <c r="D176" s="13" t="s">
        <v>383</v>
      </c>
      <c r="E176" s="11" t="s">
        <v>384</v>
      </c>
      <c r="F176" s="11"/>
      <c r="G176" s="11"/>
      <c r="H176" s="15">
        <v>684</v>
      </c>
      <c r="I176" s="15"/>
      <c r="J176" s="15">
        <v>684</v>
      </c>
      <c r="K176" s="15">
        <v>684</v>
      </c>
      <c r="L176" s="15">
        <v>684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/>
      <c r="W176" s="15">
        <v>0</v>
      </c>
      <c r="X176" s="15">
        <v>0</v>
      </c>
      <c r="Y176" s="15"/>
      <c r="Z176" s="15"/>
    </row>
    <row r="177" spans="1:26" ht="8.25">
      <c r="A177" s="13"/>
      <c r="B177" s="13"/>
      <c r="C177" s="13" t="s">
        <v>463</v>
      </c>
      <c r="D177" s="13"/>
      <c r="E177" s="11" t="s">
        <v>464</v>
      </c>
      <c r="F177" s="11"/>
      <c r="G177" s="11"/>
      <c r="H177" s="15">
        <v>3220</v>
      </c>
      <c r="I177" s="15"/>
      <c r="J177" s="15">
        <v>3220</v>
      </c>
      <c r="K177" s="15">
        <v>0</v>
      </c>
      <c r="L177" s="15">
        <v>0</v>
      </c>
      <c r="M177" s="15">
        <v>0</v>
      </c>
      <c r="N177" s="15">
        <v>3220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/>
      <c r="W177" s="15">
        <v>0</v>
      </c>
      <c r="X177" s="15">
        <v>0</v>
      </c>
      <c r="Y177" s="15"/>
      <c r="Z177" s="15"/>
    </row>
    <row r="178" spans="1:26" ht="36">
      <c r="A178" s="13"/>
      <c r="B178" s="13"/>
      <c r="C178" s="13"/>
      <c r="D178" s="13" t="s">
        <v>48</v>
      </c>
      <c r="E178" s="11" t="s">
        <v>465</v>
      </c>
      <c r="F178" s="11"/>
      <c r="G178" s="11"/>
      <c r="H178" s="15">
        <v>3220</v>
      </c>
      <c r="I178" s="15"/>
      <c r="J178" s="15">
        <v>3220</v>
      </c>
      <c r="K178" s="15">
        <v>0</v>
      </c>
      <c r="L178" s="15">
        <v>0</v>
      </c>
      <c r="M178" s="15">
        <v>0</v>
      </c>
      <c r="N178" s="15">
        <v>3220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/>
      <c r="W178" s="15">
        <v>0</v>
      </c>
      <c r="X178" s="15">
        <v>0</v>
      </c>
      <c r="Y178" s="15"/>
      <c r="Z178" s="15"/>
    </row>
    <row r="179" spans="1:26" ht="8.25">
      <c r="A179" s="13"/>
      <c r="B179" s="13"/>
      <c r="C179" s="13" t="s">
        <v>466</v>
      </c>
      <c r="D179" s="13"/>
      <c r="E179" s="11" t="s">
        <v>467</v>
      </c>
      <c r="F179" s="11"/>
      <c r="G179" s="11"/>
      <c r="H179" s="15">
        <v>475000</v>
      </c>
      <c r="I179" s="15"/>
      <c r="J179" s="15">
        <v>475000</v>
      </c>
      <c r="K179" s="15">
        <v>15000</v>
      </c>
      <c r="L179" s="15">
        <v>0</v>
      </c>
      <c r="M179" s="15">
        <v>15000</v>
      </c>
      <c r="N179" s="15">
        <v>0</v>
      </c>
      <c r="O179" s="15">
        <v>460000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/>
      <c r="W179" s="15">
        <v>0</v>
      </c>
      <c r="X179" s="15">
        <v>0</v>
      </c>
      <c r="Y179" s="15"/>
      <c r="Z179" s="15"/>
    </row>
    <row r="180" ht="14.25"/>
    <row r="181" spans="22:25" ht="13.5">
      <c r="V181" s="15" t="s">
        <v>468</v>
      </c>
      <c r="W181" s="15"/>
      <c r="X181" s="15"/>
      <c r="Y181" s="15"/>
    </row>
    <row r="182" ht="6.75"/>
    <row r="183" spans="2:8" ht="13.5">
      <c r="B183" s="11"/>
      <c r="C183" s="11"/>
      <c r="D183" s="11"/>
      <c r="E183" s="11"/>
      <c r="F183" s="12"/>
      <c r="G183" s="12"/>
      <c r="H183" s="12"/>
    </row>
    <row r="184" spans="1:26" ht="13.5" customHeight="1">
      <c r="A184" s="13" t="s">
        <v>1</v>
      </c>
      <c r="B184" s="13"/>
      <c r="C184" s="13" t="s">
        <v>2</v>
      </c>
      <c r="D184" s="14" t="s">
        <v>338</v>
      </c>
      <c r="E184" s="13" t="s">
        <v>4</v>
      </c>
      <c r="F184" s="13"/>
      <c r="G184" s="13"/>
      <c r="H184" s="13" t="s">
        <v>339</v>
      </c>
      <c r="I184" s="13"/>
      <c r="J184" s="13" t="s">
        <v>340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 t="s">
        <v>341</v>
      </c>
      <c r="K185" s="13" t="s">
        <v>342</v>
      </c>
      <c r="L185" s="13"/>
      <c r="M185" s="13"/>
      <c r="N185" s="13"/>
      <c r="O185" s="13"/>
      <c r="P185" s="13"/>
      <c r="Q185" s="13"/>
      <c r="R185" s="13"/>
      <c r="S185" s="14" t="s">
        <v>343</v>
      </c>
      <c r="T185" s="13" t="s">
        <v>342</v>
      </c>
      <c r="U185" s="13"/>
      <c r="V185" s="13"/>
      <c r="W185" s="13"/>
      <c r="X185" s="13"/>
      <c r="Y185" s="13"/>
      <c r="Z185" s="13"/>
    </row>
    <row r="186" spans="1:26" ht="6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4" t="s">
        <v>344</v>
      </c>
      <c r="L186" s="13" t="s">
        <v>342</v>
      </c>
      <c r="M186" s="13"/>
      <c r="N186" s="14" t="s">
        <v>345</v>
      </c>
      <c r="O186" s="14" t="s">
        <v>346</v>
      </c>
      <c r="P186" s="14" t="s">
        <v>347</v>
      </c>
      <c r="Q186" s="14" t="s">
        <v>348</v>
      </c>
      <c r="R186" s="14" t="s">
        <v>349</v>
      </c>
      <c r="S186" s="14"/>
      <c r="T186" s="14" t="s">
        <v>350</v>
      </c>
      <c r="U186" s="13" t="s">
        <v>351</v>
      </c>
      <c r="V186" s="13"/>
      <c r="W186" s="14" t="s">
        <v>352</v>
      </c>
      <c r="X186" s="13" t="s">
        <v>353</v>
      </c>
      <c r="Y186" s="13"/>
      <c r="Z186" s="13"/>
    </row>
    <row r="187" spans="1:26" ht="4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 t="s">
        <v>354</v>
      </c>
      <c r="M187" s="13" t="s">
        <v>355</v>
      </c>
      <c r="N187" s="14"/>
      <c r="O187" s="14"/>
      <c r="P187" s="14"/>
      <c r="Q187" s="14"/>
      <c r="R187" s="14"/>
      <c r="S187" s="14"/>
      <c r="T187" s="14"/>
      <c r="U187" s="13" t="s">
        <v>356</v>
      </c>
      <c r="V187" s="13"/>
      <c r="W187" s="14"/>
      <c r="X187" s="14"/>
      <c r="Y187" s="13"/>
      <c r="Z187" s="13"/>
    </row>
    <row r="188" spans="1:26" ht="6.75">
      <c r="A188" s="13" t="s">
        <v>6</v>
      </c>
      <c r="B188" s="13"/>
      <c r="C188" s="13" t="s">
        <v>7</v>
      </c>
      <c r="D188" s="13" t="s">
        <v>8</v>
      </c>
      <c r="E188" s="13" t="s">
        <v>9</v>
      </c>
      <c r="F188" s="13"/>
      <c r="G188" s="13"/>
      <c r="H188" s="13" t="s">
        <v>10</v>
      </c>
      <c r="I188" s="13"/>
      <c r="J188" s="13" t="s">
        <v>357</v>
      </c>
      <c r="K188" s="13" t="s">
        <v>358</v>
      </c>
      <c r="L188" s="13" t="s">
        <v>359</v>
      </c>
      <c r="M188" s="13" t="s">
        <v>360</v>
      </c>
      <c r="N188" s="13" t="s">
        <v>361</v>
      </c>
      <c r="O188" s="13" t="s">
        <v>362</v>
      </c>
      <c r="P188" s="13" t="s">
        <v>363</v>
      </c>
      <c r="Q188" s="13" t="s">
        <v>364</v>
      </c>
      <c r="R188" s="13" t="s">
        <v>365</v>
      </c>
      <c r="S188" s="13" t="s">
        <v>366</v>
      </c>
      <c r="T188" s="13" t="s">
        <v>367</v>
      </c>
      <c r="U188" s="13" t="s">
        <v>368</v>
      </c>
      <c r="V188" s="13"/>
      <c r="W188" s="13" t="s">
        <v>369</v>
      </c>
      <c r="X188" s="13" t="s">
        <v>370</v>
      </c>
      <c r="Y188" s="13"/>
      <c r="Z188" s="13"/>
    </row>
    <row r="189" spans="1:26" ht="13.5" customHeight="1">
      <c r="A189" s="13"/>
      <c r="B189" s="13"/>
      <c r="C189" s="13"/>
      <c r="D189" s="13" t="s">
        <v>373</v>
      </c>
      <c r="E189" s="11" t="s">
        <v>374</v>
      </c>
      <c r="F189" s="11"/>
      <c r="G189" s="11"/>
      <c r="H189" s="15">
        <v>460000</v>
      </c>
      <c r="I189" s="15"/>
      <c r="J189" s="15">
        <v>460000</v>
      </c>
      <c r="K189" s="15">
        <v>0</v>
      </c>
      <c r="L189" s="15">
        <v>0</v>
      </c>
      <c r="M189" s="15">
        <v>0</v>
      </c>
      <c r="N189" s="15">
        <v>0</v>
      </c>
      <c r="O189" s="15">
        <v>460000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/>
      <c r="W189" s="15">
        <v>0</v>
      </c>
      <c r="X189" s="15">
        <v>0</v>
      </c>
      <c r="Y189" s="15"/>
      <c r="Z189" s="15"/>
    </row>
    <row r="190" spans="1:26" ht="13.5">
      <c r="A190" s="13"/>
      <c r="B190" s="13"/>
      <c r="C190" s="13"/>
      <c r="D190" s="13" t="s">
        <v>377</v>
      </c>
      <c r="E190" s="11" t="s">
        <v>378</v>
      </c>
      <c r="F190" s="11"/>
      <c r="G190" s="11"/>
      <c r="H190" s="15">
        <v>2000</v>
      </c>
      <c r="I190" s="15"/>
      <c r="J190" s="15">
        <v>2000</v>
      </c>
      <c r="K190" s="15">
        <v>2000</v>
      </c>
      <c r="L190" s="15">
        <v>0</v>
      </c>
      <c r="M190" s="15">
        <v>2000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/>
      <c r="W190" s="15">
        <v>0</v>
      </c>
      <c r="X190" s="15">
        <v>0</v>
      </c>
      <c r="Y190" s="15"/>
      <c r="Z190" s="15"/>
    </row>
    <row r="191" spans="1:26" ht="8.25" customHeight="1">
      <c r="A191" s="13"/>
      <c r="B191" s="13"/>
      <c r="C191" s="13"/>
      <c r="D191" s="13" t="s">
        <v>469</v>
      </c>
      <c r="E191" s="11" t="s">
        <v>470</v>
      </c>
      <c r="F191" s="11"/>
      <c r="G191" s="11"/>
      <c r="H191" s="15">
        <v>1500</v>
      </c>
      <c r="I191" s="15"/>
      <c r="J191" s="15">
        <v>1500</v>
      </c>
      <c r="K191" s="15">
        <v>1500</v>
      </c>
      <c r="L191" s="15">
        <v>0</v>
      </c>
      <c r="M191" s="15">
        <v>1500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/>
      <c r="W191" s="15">
        <v>0</v>
      </c>
      <c r="X191" s="15">
        <v>0</v>
      </c>
      <c r="Y191" s="15"/>
      <c r="Z191" s="15"/>
    </row>
    <row r="192" spans="1:26" ht="8.25">
      <c r="A192" s="13"/>
      <c r="B192" s="13"/>
      <c r="C192" s="13"/>
      <c r="D192" s="13" t="s">
        <v>371</v>
      </c>
      <c r="E192" s="11" t="s">
        <v>372</v>
      </c>
      <c r="F192" s="11"/>
      <c r="G192" s="11"/>
      <c r="H192" s="15">
        <v>11080</v>
      </c>
      <c r="I192" s="15"/>
      <c r="J192" s="15">
        <v>11080</v>
      </c>
      <c r="K192" s="15">
        <v>11080</v>
      </c>
      <c r="L192" s="15">
        <v>0</v>
      </c>
      <c r="M192" s="15">
        <v>11080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/>
      <c r="W192" s="15">
        <v>0</v>
      </c>
      <c r="X192" s="15">
        <v>0</v>
      </c>
      <c r="Y192" s="15"/>
      <c r="Z192" s="15"/>
    </row>
    <row r="193" spans="1:26" ht="13.5">
      <c r="A193" s="13"/>
      <c r="B193" s="13"/>
      <c r="C193" s="13"/>
      <c r="D193" s="13" t="s">
        <v>397</v>
      </c>
      <c r="E193" s="11" t="s">
        <v>398</v>
      </c>
      <c r="F193" s="11"/>
      <c r="G193" s="11"/>
      <c r="H193" s="15">
        <v>200</v>
      </c>
      <c r="I193" s="15"/>
      <c r="J193" s="15">
        <v>200</v>
      </c>
      <c r="K193" s="15">
        <v>200</v>
      </c>
      <c r="L193" s="15">
        <v>0</v>
      </c>
      <c r="M193" s="15">
        <v>200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/>
      <c r="W193" s="15">
        <v>0</v>
      </c>
      <c r="X193" s="15">
        <v>0</v>
      </c>
      <c r="Y193" s="15"/>
      <c r="Z193" s="15"/>
    </row>
    <row r="194" spans="1:26" ht="8.25">
      <c r="A194" s="13"/>
      <c r="B194" s="13"/>
      <c r="C194" s="13"/>
      <c r="D194" s="13" t="s">
        <v>399</v>
      </c>
      <c r="E194" s="11" t="s">
        <v>400</v>
      </c>
      <c r="F194" s="11"/>
      <c r="G194" s="11"/>
      <c r="H194" s="15">
        <v>220</v>
      </c>
      <c r="I194" s="15"/>
      <c r="J194" s="15">
        <v>220</v>
      </c>
      <c r="K194" s="15">
        <v>220</v>
      </c>
      <c r="L194" s="15">
        <v>0</v>
      </c>
      <c r="M194" s="15">
        <v>220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/>
      <c r="W194" s="15">
        <v>0</v>
      </c>
      <c r="X194" s="15">
        <v>0</v>
      </c>
      <c r="Y194" s="15"/>
      <c r="Z194" s="15"/>
    </row>
    <row r="195" spans="1:26" ht="8.25">
      <c r="A195" s="13"/>
      <c r="B195" s="13"/>
      <c r="C195" s="13" t="s">
        <v>100</v>
      </c>
      <c r="D195" s="13"/>
      <c r="E195" s="11" t="s">
        <v>101</v>
      </c>
      <c r="F195" s="11"/>
      <c r="G195" s="11"/>
      <c r="H195" s="15">
        <v>6774244</v>
      </c>
      <c r="I195" s="15"/>
      <c r="J195" s="15">
        <v>6774244</v>
      </c>
      <c r="K195" s="15">
        <v>6751244</v>
      </c>
      <c r="L195" s="15">
        <v>5057000</v>
      </c>
      <c r="M195" s="15">
        <v>1694244</v>
      </c>
      <c r="N195" s="15">
        <v>13000</v>
      </c>
      <c r="O195" s="15">
        <v>10000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/>
      <c r="W195" s="15">
        <v>0</v>
      </c>
      <c r="X195" s="15">
        <v>0</v>
      </c>
      <c r="Y195" s="15"/>
      <c r="Z195" s="15"/>
    </row>
    <row r="196" spans="1:26" ht="58.5" customHeight="1">
      <c r="A196" s="13"/>
      <c r="B196" s="13"/>
      <c r="C196" s="13"/>
      <c r="D196" s="13" t="s">
        <v>219</v>
      </c>
      <c r="E196" s="11" t="s">
        <v>471</v>
      </c>
      <c r="F196" s="11"/>
      <c r="G196" s="11"/>
      <c r="H196" s="15">
        <v>13000</v>
      </c>
      <c r="I196" s="15"/>
      <c r="J196" s="15">
        <v>13000</v>
      </c>
      <c r="K196" s="15">
        <v>0</v>
      </c>
      <c r="L196" s="15">
        <v>0</v>
      </c>
      <c r="M196" s="15">
        <v>0</v>
      </c>
      <c r="N196" s="15">
        <v>13000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/>
      <c r="W196" s="15">
        <v>0</v>
      </c>
      <c r="X196" s="15">
        <v>0</v>
      </c>
      <c r="Y196" s="15"/>
      <c r="Z196" s="15"/>
    </row>
    <row r="197" spans="1:26" ht="19.5">
      <c r="A197" s="13"/>
      <c r="B197" s="13"/>
      <c r="C197" s="13"/>
      <c r="D197" s="13" t="s">
        <v>381</v>
      </c>
      <c r="E197" s="11" t="s">
        <v>382</v>
      </c>
      <c r="F197" s="11"/>
      <c r="G197" s="11"/>
      <c r="H197" s="15">
        <v>10000</v>
      </c>
      <c r="I197" s="15"/>
      <c r="J197" s="15">
        <v>10000</v>
      </c>
      <c r="K197" s="15">
        <v>0</v>
      </c>
      <c r="L197" s="15">
        <v>0</v>
      </c>
      <c r="M197" s="15">
        <v>0</v>
      </c>
      <c r="N197" s="15">
        <v>0</v>
      </c>
      <c r="O197" s="15">
        <v>10000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/>
      <c r="W197" s="15">
        <v>0</v>
      </c>
      <c r="X197" s="15">
        <v>0</v>
      </c>
      <c r="Y197" s="15"/>
      <c r="Z197" s="15"/>
    </row>
    <row r="198" spans="1:26" ht="13.5">
      <c r="A198" s="13"/>
      <c r="B198" s="13"/>
      <c r="C198" s="13"/>
      <c r="D198" s="13" t="s">
        <v>383</v>
      </c>
      <c r="E198" s="11" t="s">
        <v>384</v>
      </c>
      <c r="F198" s="11"/>
      <c r="G198" s="11"/>
      <c r="H198" s="15">
        <v>3890000</v>
      </c>
      <c r="I198" s="15"/>
      <c r="J198" s="15">
        <v>3890000</v>
      </c>
      <c r="K198" s="15">
        <v>3890000</v>
      </c>
      <c r="L198" s="15">
        <v>3890000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/>
      <c r="W198" s="15">
        <v>0</v>
      </c>
      <c r="X198" s="15">
        <v>0</v>
      </c>
      <c r="Y198" s="15"/>
      <c r="Z198" s="15"/>
    </row>
    <row r="199" spans="1:26" ht="13.5">
      <c r="A199" s="13"/>
      <c r="B199" s="13"/>
      <c r="C199" s="13"/>
      <c r="D199" s="13" t="s">
        <v>385</v>
      </c>
      <c r="E199" s="11" t="s">
        <v>386</v>
      </c>
      <c r="F199" s="11"/>
      <c r="G199" s="11"/>
      <c r="H199" s="15">
        <v>314000</v>
      </c>
      <c r="I199" s="15"/>
      <c r="J199" s="15">
        <v>314000</v>
      </c>
      <c r="K199" s="15">
        <v>314000</v>
      </c>
      <c r="L199" s="15">
        <v>314000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/>
      <c r="W199" s="15">
        <v>0</v>
      </c>
      <c r="X199" s="15">
        <v>0</v>
      </c>
      <c r="Y199" s="15"/>
      <c r="Z199" s="15"/>
    </row>
    <row r="200" spans="1:26" ht="13.5">
      <c r="A200" s="13"/>
      <c r="B200" s="13"/>
      <c r="C200" s="13"/>
      <c r="D200" s="13" t="s">
        <v>387</v>
      </c>
      <c r="E200" s="11" t="s">
        <v>388</v>
      </c>
      <c r="F200" s="11"/>
      <c r="G200" s="11"/>
      <c r="H200" s="15">
        <v>685000</v>
      </c>
      <c r="I200" s="15"/>
      <c r="J200" s="15">
        <v>685000</v>
      </c>
      <c r="K200" s="15">
        <v>685000</v>
      </c>
      <c r="L200" s="15">
        <v>685000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/>
      <c r="W200" s="15">
        <v>0</v>
      </c>
      <c r="X200" s="15">
        <v>0</v>
      </c>
      <c r="Y200" s="15"/>
      <c r="Z200" s="15"/>
    </row>
    <row r="201" spans="1:26" ht="19.5">
      <c r="A201" s="13"/>
      <c r="B201" s="13"/>
      <c r="C201" s="13"/>
      <c r="D201" s="13" t="s">
        <v>389</v>
      </c>
      <c r="E201" s="11" t="s">
        <v>390</v>
      </c>
      <c r="F201" s="11"/>
      <c r="G201" s="11"/>
      <c r="H201" s="15">
        <v>96000</v>
      </c>
      <c r="I201" s="15"/>
      <c r="J201" s="15">
        <v>96000</v>
      </c>
      <c r="K201" s="15">
        <v>96000</v>
      </c>
      <c r="L201" s="15">
        <v>96000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/>
      <c r="W201" s="15">
        <v>0</v>
      </c>
      <c r="X201" s="15">
        <v>0</v>
      </c>
      <c r="Y201" s="15"/>
      <c r="Z201" s="15"/>
    </row>
    <row r="202" spans="1:26" ht="19.5" customHeight="1">
      <c r="A202" s="13"/>
      <c r="B202" s="13"/>
      <c r="C202" s="13"/>
      <c r="D202" s="13" t="s">
        <v>472</v>
      </c>
      <c r="E202" s="11" t="s">
        <v>473</v>
      </c>
      <c r="F202" s="11"/>
      <c r="G202" s="11"/>
      <c r="H202" s="15">
        <v>500</v>
      </c>
      <c r="I202" s="15"/>
      <c r="J202" s="15">
        <v>500</v>
      </c>
      <c r="K202" s="15">
        <v>500</v>
      </c>
      <c r="L202" s="15">
        <v>0</v>
      </c>
      <c r="M202" s="15">
        <v>500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/>
      <c r="W202" s="15">
        <v>0</v>
      </c>
      <c r="X202" s="15">
        <v>0</v>
      </c>
      <c r="Y202" s="15"/>
      <c r="Z202" s="15"/>
    </row>
    <row r="203" spans="1:26" ht="13.5">
      <c r="A203" s="13"/>
      <c r="B203" s="13"/>
      <c r="C203" s="13"/>
      <c r="D203" s="13" t="s">
        <v>474</v>
      </c>
      <c r="E203" s="11" t="s">
        <v>475</v>
      </c>
      <c r="F203" s="11"/>
      <c r="G203" s="11"/>
      <c r="H203" s="15">
        <v>22000</v>
      </c>
      <c r="I203" s="15"/>
      <c r="J203" s="15">
        <v>22000</v>
      </c>
      <c r="K203" s="15">
        <v>22000</v>
      </c>
      <c r="L203" s="15">
        <v>22000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/>
      <c r="W203" s="15">
        <v>0</v>
      </c>
      <c r="X203" s="15">
        <v>0</v>
      </c>
      <c r="Y203" s="15"/>
      <c r="Z203" s="15"/>
    </row>
    <row r="204" spans="1:26" ht="13.5" customHeight="1">
      <c r="A204" s="13"/>
      <c r="B204" s="13"/>
      <c r="C204" s="13"/>
      <c r="D204" s="13" t="s">
        <v>377</v>
      </c>
      <c r="E204" s="11" t="s">
        <v>378</v>
      </c>
      <c r="F204" s="11"/>
      <c r="G204" s="11"/>
      <c r="H204" s="15">
        <v>190000</v>
      </c>
      <c r="I204" s="15"/>
      <c r="J204" s="15">
        <v>190000</v>
      </c>
      <c r="K204" s="15">
        <v>190000</v>
      </c>
      <c r="L204" s="15">
        <v>0</v>
      </c>
      <c r="M204" s="15">
        <v>190000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/>
      <c r="W204" s="15">
        <v>0</v>
      </c>
      <c r="X204" s="15">
        <v>0</v>
      </c>
      <c r="Y204" s="15"/>
      <c r="Z204" s="15"/>
    </row>
    <row r="205" spans="1:26" ht="8.25">
      <c r="A205" s="13"/>
      <c r="B205" s="13"/>
      <c r="C205" s="13"/>
      <c r="D205" s="13" t="s">
        <v>469</v>
      </c>
      <c r="E205" s="11" t="s">
        <v>470</v>
      </c>
      <c r="F205" s="11"/>
      <c r="G205" s="11"/>
      <c r="H205" s="15">
        <v>5200</v>
      </c>
      <c r="I205" s="15"/>
      <c r="J205" s="15">
        <v>5200</v>
      </c>
      <c r="K205" s="15">
        <v>5200</v>
      </c>
      <c r="L205" s="15">
        <v>0</v>
      </c>
      <c r="M205" s="15">
        <v>5200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/>
      <c r="W205" s="15">
        <v>0</v>
      </c>
      <c r="X205" s="15">
        <v>0</v>
      </c>
      <c r="Y205" s="15"/>
      <c r="Z205" s="15"/>
    </row>
    <row r="206" spans="1:26" ht="8.25">
      <c r="A206" s="13"/>
      <c r="B206" s="13"/>
      <c r="C206" s="13"/>
      <c r="D206" s="13" t="s">
        <v>391</v>
      </c>
      <c r="E206" s="11" t="s">
        <v>392</v>
      </c>
      <c r="F206" s="11"/>
      <c r="G206" s="11"/>
      <c r="H206" s="15">
        <v>110000</v>
      </c>
      <c r="I206" s="15"/>
      <c r="J206" s="15">
        <v>110000</v>
      </c>
      <c r="K206" s="15">
        <v>110000</v>
      </c>
      <c r="L206" s="15">
        <v>0</v>
      </c>
      <c r="M206" s="15">
        <v>110000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/>
      <c r="W206" s="15">
        <v>0</v>
      </c>
      <c r="X206" s="15">
        <v>0</v>
      </c>
      <c r="Y206" s="15"/>
      <c r="Z206" s="15"/>
    </row>
    <row r="207" spans="1:26" ht="8.25">
      <c r="A207" s="13"/>
      <c r="B207" s="13"/>
      <c r="C207" s="13"/>
      <c r="D207" s="13" t="s">
        <v>393</v>
      </c>
      <c r="E207" s="11" t="s">
        <v>394</v>
      </c>
      <c r="F207" s="11"/>
      <c r="G207" s="11"/>
      <c r="H207" s="15">
        <v>56000</v>
      </c>
      <c r="I207" s="15"/>
      <c r="J207" s="15">
        <v>56000</v>
      </c>
      <c r="K207" s="15">
        <v>56000</v>
      </c>
      <c r="L207" s="15">
        <v>0</v>
      </c>
      <c r="M207" s="15">
        <v>56000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/>
      <c r="W207" s="15">
        <v>0</v>
      </c>
      <c r="X207" s="15">
        <v>0</v>
      </c>
      <c r="Y207" s="15"/>
      <c r="Z207" s="15"/>
    </row>
    <row r="208" spans="1:26" ht="8.25">
      <c r="A208" s="13"/>
      <c r="B208" s="13"/>
      <c r="C208" s="13"/>
      <c r="D208" s="13" t="s">
        <v>395</v>
      </c>
      <c r="E208" s="11" t="s">
        <v>396</v>
      </c>
      <c r="F208" s="11"/>
      <c r="G208" s="11"/>
      <c r="H208" s="15">
        <v>10000</v>
      </c>
      <c r="I208" s="15"/>
      <c r="J208" s="15">
        <v>10000</v>
      </c>
      <c r="K208" s="15">
        <v>10000</v>
      </c>
      <c r="L208" s="15">
        <v>0</v>
      </c>
      <c r="M208" s="15">
        <v>10000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/>
      <c r="W208" s="15">
        <v>0</v>
      </c>
      <c r="X208" s="15">
        <v>0</v>
      </c>
      <c r="Y208" s="15"/>
      <c r="Z208" s="15"/>
    </row>
    <row r="209" spans="1:26" ht="8.25">
      <c r="A209" s="13"/>
      <c r="B209" s="13"/>
      <c r="C209" s="13"/>
      <c r="D209" s="13" t="s">
        <v>371</v>
      </c>
      <c r="E209" s="11" t="s">
        <v>372</v>
      </c>
      <c r="F209" s="11"/>
      <c r="G209" s="11"/>
      <c r="H209" s="15">
        <v>1100000</v>
      </c>
      <c r="I209" s="15"/>
      <c r="J209" s="15">
        <v>1100000</v>
      </c>
      <c r="K209" s="15">
        <v>1100000</v>
      </c>
      <c r="L209" s="15">
        <v>0</v>
      </c>
      <c r="M209" s="15">
        <v>1100000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/>
      <c r="W209" s="15">
        <v>0</v>
      </c>
      <c r="X209" s="15">
        <v>0</v>
      </c>
      <c r="Y209" s="15"/>
      <c r="Z209" s="15"/>
    </row>
    <row r="210" spans="1:26" ht="13.5">
      <c r="A210" s="13"/>
      <c r="B210" s="13"/>
      <c r="C210" s="13"/>
      <c r="D210" s="13" t="s">
        <v>397</v>
      </c>
      <c r="E210" s="11" t="s">
        <v>398</v>
      </c>
      <c r="F210" s="11"/>
      <c r="G210" s="11"/>
      <c r="H210" s="15">
        <v>45000</v>
      </c>
      <c r="I210" s="15"/>
      <c r="J210" s="15">
        <v>45000</v>
      </c>
      <c r="K210" s="15">
        <v>45000</v>
      </c>
      <c r="L210" s="15">
        <v>0</v>
      </c>
      <c r="M210" s="15">
        <v>45000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/>
      <c r="W210" s="15">
        <v>0</v>
      </c>
      <c r="X210" s="15">
        <v>0</v>
      </c>
      <c r="Y210" s="15"/>
      <c r="Z210" s="15"/>
    </row>
    <row r="211" spans="1:26" ht="13.5">
      <c r="A211" s="13"/>
      <c r="B211" s="13"/>
      <c r="C211" s="13"/>
      <c r="D211" s="13" t="s">
        <v>476</v>
      </c>
      <c r="E211" s="11" t="s">
        <v>432</v>
      </c>
      <c r="F211" s="11"/>
      <c r="G211" s="11"/>
      <c r="H211" s="15">
        <v>2000</v>
      </c>
      <c r="I211" s="15"/>
      <c r="J211" s="15">
        <v>2000</v>
      </c>
      <c r="K211" s="15">
        <v>2000</v>
      </c>
      <c r="L211" s="15">
        <v>0</v>
      </c>
      <c r="M211" s="15">
        <v>2000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/>
      <c r="W211" s="15">
        <v>0</v>
      </c>
      <c r="X211" s="15">
        <v>0</v>
      </c>
      <c r="Y211" s="15"/>
      <c r="Z211" s="15"/>
    </row>
    <row r="212" spans="1:26" ht="19.5" customHeight="1">
      <c r="A212" s="13"/>
      <c r="B212" s="13"/>
      <c r="C212" s="13"/>
      <c r="D212" s="13" t="s">
        <v>443</v>
      </c>
      <c r="E212" s="11" t="s">
        <v>444</v>
      </c>
      <c r="F212" s="11"/>
      <c r="G212" s="11"/>
      <c r="H212" s="15">
        <v>12000</v>
      </c>
      <c r="I212" s="15"/>
      <c r="J212" s="15">
        <v>12000</v>
      </c>
      <c r="K212" s="15">
        <v>12000</v>
      </c>
      <c r="L212" s="15">
        <v>0</v>
      </c>
      <c r="M212" s="15">
        <v>12000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/>
      <c r="W212" s="15">
        <v>0</v>
      </c>
      <c r="X212" s="15">
        <v>0</v>
      </c>
      <c r="Y212" s="15"/>
      <c r="Z212" s="15"/>
    </row>
    <row r="213" spans="1:26" ht="8.25">
      <c r="A213" s="13"/>
      <c r="B213" s="13"/>
      <c r="C213" s="13"/>
      <c r="D213" s="13" t="s">
        <v>399</v>
      </c>
      <c r="E213" s="11" t="s">
        <v>400</v>
      </c>
      <c r="F213" s="11"/>
      <c r="G213" s="11"/>
      <c r="H213" s="15">
        <v>8000</v>
      </c>
      <c r="I213" s="15"/>
      <c r="J213" s="15">
        <v>8000</v>
      </c>
      <c r="K213" s="15">
        <v>8000</v>
      </c>
      <c r="L213" s="15">
        <v>0</v>
      </c>
      <c r="M213" s="15">
        <v>8000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/>
      <c r="W213" s="15">
        <v>0</v>
      </c>
      <c r="X213" s="15">
        <v>0</v>
      </c>
      <c r="Y213" s="15"/>
      <c r="Z213" s="15"/>
    </row>
    <row r="214" spans="1:26" ht="13.5">
      <c r="A214" s="13"/>
      <c r="B214" s="13"/>
      <c r="C214" s="13"/>
      <c r="D214" s="13" t="s">
        <v>477</v>
      </c>
      <c r="E214" s="11" t="s">
        <v>435</v>
      </c>
      <c r="F214" s="11"/>
      <c r="G214" s="11"/>
      <c r="H214" s="15">
        <v>300</v>
      </c>
      <c r="I214" s="15"/>
      <c r="J214" s="15">
        <v>300</v>
      </c>
      <c r="K214" s="15">
        <v>300</v>
      </c>
      <c r="L214" s="15">
        <v>0</v>
      </c>
      <c r="M214" s="15">
        <v>300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/>
      <c r="W214" s="15">
        <v>0</v>
      </c>
      <c r="X214" s="15">
        <v>0</v>
      </c>
      <c r="Y214" s="15"/>
      <c r="Z214" s="15"/>
    </row>
    <row r="215" ht="19.5"/>
    <row r="216" spans="22:25" ht="13.5">
      <c r="V216" s="15" t="s">
        <v>478</v>
      </c>
      <c r="W216" s="15"/>
      <c r="X216" s="15"/>
      <c r="Y216" s="15"/>
    </row>
    <row r="217" ht="6.75"/>
    <row r="218" spans="2:8" ht="13.5">
      <c r="B218" s="11"/>
      <c r="C218" s="11"/>
      <c r="D218" s="11"/>
      <c r="E218" s="11"/>
      <c r="F218" s="12"/>
      <c r="G218" s="12"/>
      <c r="H218" s="12"/>
    </row>
    <row r="219" spans="1:26" ht="13.5" customHeight="1">
      <c r="A219" s="13" t="s">
        <v>1</v>
      </c>
      <c r="B219" s="13"/>
      <c r="C219" s="13" t="s">
        <v>2</v>
      </c>
      <c r="D219" s="14" t="s">
        <v>338</v>
      </c>
      <c r="E219" s="13" t="s">
        <v>4</v>
      </c>
      <c r="F219" s="13"/>
      <c r="G219" s="13"/>
      <c r="H219" s="13" t="s">
        <v>339</v>
      </c>
      <c r="I219" s="13"/>
      <c r="J219" s="13" t="s">
        <v>340</v>
      </c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 t="s">
        <v>341</v>
      </c>
      <c r="K220" s="13" t="s">
        <v>342</v>
      </c>
      <c r="L220" s="13"/>
      <c r="M220" s="13"/>
      <c r="N220" s="13"/>
      <c r="O220" s="13"/>
      <c r="P220" s="13"/>
      <c r="Q220" s="13"/>
      <c r="R220" s="13"/>
      <c r="S220" s="14" t="s">
        <v>343</v>
      </c>
      <c r="T220" s="13" t="s">
        <v>342</v>
      </c>
      <c r="U220" s="13"/>
      <c r="V220" s="13"/>
      <c r="W220" s="13"/>
      <c r="X220" s="13"/>
      <c r="Y220" s="13"/>
      <c r="Z220" s="13"/>
    </row>
    <row r="221" spans="1:26" ht="6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4" t="s">
        <v>344</v>
      </c>
      <c r="L221" s="13" t="s">
        <v>342</v>
      </c>
      <c r="M221" s="13"/>
      <c r="N221" s="14" t="s">
        <v>345</v>
      </c>
      <c r="O221" s="14" t="s">
        <v>346</v>
      </c>
      <c r="P221" s="14" t="s">
        <v>347</v>
      </c>
      <c r="Q221" s="14" t="s">
        <v>348</v>
      </c>
      <c r="R221" s="14" t="s">
        <v>349</v>
      </c>
      <c r="S221" s="14"/>
      <c r="T221" s="14" t="s">
        <v>350</v>
      </c>
      <c r="U221" s="13" t="s">
        <v>351</v>
      </c>
      <c r="V221" s="13"/>
      <c r="W221" s="14" t="s">
        <v>352</v>
      </c>
      <c r="X221" s="13" t="s">
        <v>353</v>
      </c>
      <c r="Y221" s="13"/>
      <c r="Z221" s="13"/>
    </row>
    <row r="222" spans="1:26" ht="4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 t="s">
        <v>354</v>
      </c>
      <c r="M222" s="13" t="s">
        <v>355</v>
      </c>
      <c r="N222" s="14"/>
      <c r="O222" s="14"/>
      <c r="P222" s="14"/>
      <c r="Q222" s="14"/>
      <c r="R222" s="14"/>
      <c r="S222" s="14"/>
      <c r="T222" s="14"/>
      <c r="U222" s="13" t="s">
        <v>356</v>
      </c>
      <c r="V222" s="13"/>
      <c r="W222" s="14"/>
      <c r="X222" s="14"/>
      <c r="Y222" s="13"/>
      <c r="Z222" s="13"/>
    </row>
    <row r="223" spans="1:26" ht="6.75">
      <c r="A223" s="13" t="s">
        <v>6</v>
      </c>
      <c r="B223" s="13"/>
      <c r="C223" s="13" t="s">
        <v>7</v>
      </c>
      <c r="D223" s="13" t="s">
        <v>8</v>
      </c>
      <c r="E223" s="13" t="s">
        <v>9</v>
      </c>
      <c r="F223" s="13"/>
      <c r="G223" s="13"/>
      <c r="H223" s="13" t="s">
        <v>10</v>
      </c>
      <c r="I223" s="13"/>
      <c r="J223" s="13" t="s">
        <v>357</v>
      </c>
      <c r="K223" s="13" t="s">
        <v>358</v>
      </c>
      <c r="L223" s="13" t="s">
        <v>359</v>
      </c>
      <c r="M223" s="13" t="s">
        <v>360</v>
      </c>
      <c r="N223" s="13" t="s">
        <v>361</v>
      </c>
      <c r="O223" s="13" t="s">
        <v>362</v>
      </c>
      <c r="P223" s="13" t="s">
        <v>363</v>
      </c>
      <c r="Q223" s="13" t="s">
        <v>364</v>
      </c>
      <c r="R223" s="13" t="s">
        <v>365</v>
      </c>
      <c r="S223" s="13" t="s">
        <v>366</v>
      </c>
      <c r="T223" s="13" t="s">
        <v>367</v>
      </c>
      <c r="U223" s="13" t="s">
        <v>368</v>
      </c>
      <c r="V223" s="13"/>
      <c r="W223" s="13" t="s">
        <v>369</v>
      </c>
      <c r="X223" s="13" t="s">
        <v>370</v>
      </c>
      <c r="Y223" s="13"/>
      <c r="Z223" s="13"/>
    </row>
    <row r="224" spans="1:26" ht="8.25">
      <c r="A224" s="13"/>
      <c r="B224" s="13"/>
      <c r="C224" s="13"/>
      <c r="D224" s="13" t="s">
        <v>401</v>
      </c>
      <c r="E224" s="11" t="s">
        <v>402</v>
      </c>
      <c r="F224" s="11"/>
      <c r="G224" s="11"/>
      <c r="H224" s="15">
        <v>14000</v>
      </c>
      <c r="I224" s="15"/>
      <c r="J224" s="15">
        <v>14000</v>
      </c>
      <c r="K224" s="15">
        <v>14000</v>
      </c>
      <c r="L224" s="15">
        <v>0</v>
      </c>
      <c r="M224" s="15">
        <v>14000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/>
      <c r="W224" s="15">
        <v>0</v>
      </c>
      <c r="X224" s="15">
        <v>0</v>
      </c>
      <c r="Y224" s="15"/>
      <c r="Z224" s="15"/>
    </row>
    <row r="225" spans="1:26" ht="19.5" customHeight="1">
      <c r="A225" s="13"/>
      <c r="B225" s="13"/>
      <c r="C225" s="13"/>
      <c r="D225" s="13" t="s">
        <v>403</v>
      </c>
      <c r="E225" s="11" t="s">
        <v>404</v>
      </c>
      <c r="F225" s="11"/>
      <c r="G225" s="11"/>
      <c r="H225" s="15">
        <v>114000</v>
      </c>
      <c r="I225" s="15"/>
      <c r="J225" s="15">
        <v>114000</v>
      </c>
      <c r="K225" s="15">
        <v>114000</v>
      </c>
      <c r="L225" s="15">
        <v>0</v>
      </c>
      <c r="M225" s="15">
        <v>114000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/>
      <c r="W225" s="15">
        <v>0</v>
      </c>
      <c r="X225" s="15">
        <v>0</v>
      </c>
      <c r="Y225" s="15"/>
      <c r="Z225" s="15"/>
    </row>
    <row r="226" spans="1:26" ht="13.5">
      <c r="A226" s="13"/>
      <c r="B226" s="13"/>
      <c r="C226" s="13"/>
      <c r="D226" s="13" t="s">
        <v>441</v>
      </c>
      <c r="E226" s="11" t="s">
        <v>442</v>
      </c>
      <c r="F226" s="11"/>
      <c r="G226" s="11"/>
      <c r="H226" s="15">
        <v>200</v>
      </c>
      <c r="I226" s="15"/>
      <c r="J226" s="15">
        <v>200</v>
      </c>
      <c r="K226" s="15">
        <v>200</v>
      </c>
      <c r="L226" s="15">
        <v>0</v>
      </c>
      <c r="M226" s="15">
        <v>200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/>
      <c r="W226" s="15">
        <v>0</v>
      </c>
      <c r="X226" s="15">
        <v>0</v>
      </c>
      <c r="Y226" s="15"/>
      <c r="Z226" s="15"/>
    </row>
    <row r="227" spans="1:26" ht="19.5" customHeight="1">
      <c r="A227" s="13"/>
      <c r="B227" s="13"/>
      <c r="C227" s="13"/>
      <c r="D227" s="13" t="s">
        <v>410</v>
      </c>
      <c r="E227" s="11" t="s">
        <v>411</v>
      </c>
      <c r="F227" s="11"/>
      <c r="G227" s="11"/>
      <c r="H227" s="15">
        <v>4300</v>
      </c>
      <c r="I227" s="15"/>
      <c r="J227" s="15">
        <v>4300</v>
      </c>
      <c r="K227" s="15">
        <v>4300</v>
      </c>
      <c r="L227" s="15">
        <v>0</v>
      </c>
      <c r="M227" s="15">
        <v>4300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/>
      <c r="W227" s="15">
        <v>0</v>
      </c>
      <c r="X227" s="15">
        <v>0</v>
      </c>
      <c r="Y227" s="15"/>
      <c r="Z227" s="15"/>
    </row>
    <row r="228" spans="1:26" ht="13.5">
      <c r="A228" s="13"/>
      <c r="B228" s="13"/>
      <c r="C228" s="13"/>
      <c r="D228" s="13" t="s">
        <v>447</v>
      </c>
      <c r="E228" s="11" t="s">
        <v>448</v>
      </c>
      <c r="F228" s="11"/>
      <c r="G228" s="11"/>
      <c r="H228" s="15">
        <v>1000</v>
      </c>
      <c r="I228" s="15"/>
      <c r="J228" s="15">
        <v>1000</v>
      </c>
      <c r="K228" s="15">
        <v>1000</v>
      </c>
      <c r="L228" s="15">
        <v>0</v>
      </c>
      <c r="M228" s="15">
        <v>1000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/>
      <c r="W228" s="15">
        <v>0</v>
      </c>
      <c r="X228" s="15">
        <v>0</v>
      </c>
      <c r="Y228" s="15"/>
      <c r="Z228" s="15"/>
    </row>
    <row r="229" spans="1:26" ht="19.5">
      <c r="A229" s="13"/>
      <c r="B229" s="13"/>
      <c r="C229" s="13"/>
      <c r="D229" s="13" t="s">
        <v>412</v>
      </c>
      <c r="E229" s="11" t="s">
        <v>413</v>
      </c>
      <c r="F229" s="11"/>
      <c r="G229" s="11"/>
      <c r="H229" s="15">
        <v>2500</v>
      </c>
      <c r="I229" s="15"/>
      <c r="J229" s="15">
        <v>2500</v>
      </c>
      <c r="K229" s="15">
        <v>2500</v>
      </c>
      <c r="L229" s="15">
        <v>0</v>
      </c>
      <c r="M229" s="15">
        <v>2500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/>
      <c r="W229" s="15">
        <v>0</v>
      </c>
      <c r="X229" s="15">
        <v>0</v>
      </c>
      <c r="Y229" s="15"/>
      <c r="Z229" s="15"/>
    </row>
    <row r="230" spans="1:26" ht="19.5" customHeight="1">
      <c r="A230" s="13"/>
      <c r="B230" s="13"/>
      <c r="C230" s="13"/>
      <c r="D230" s="13" t="s">
        <v>414</v>
      </c>
      <c r="E230" s="11" t="s">
        <v>415</v>
      </c>
      <c r="F230" s="11"/>
      <c r="G230" s="11"/>
      <c r="H230" s="15">
        <v>19244</v>
      </c>
      <c r="I230" s="15"/>
      <c r="J230" s="15">
        <v>19244</v>
      </c>
      <c r="K230" s="15">
        <v>19244</v>
      </c>
      <c r="L230" s="15">
        <v>0</v>
      </c>
      <c r="M230" s="15">
        <v>19244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/>
      <c r="W230" s="15">
        <v>0</v>
      </c>
      <c r="X230" s="15">
        <v>0</v>
      </c>
      <c r="Y230" s="15"/>
      <c r="Z230" s="15"/>
    </row>
    <row r="231" spans="1:26" ht="13.5">
      <c r="A231" s="13"/>
      <c r="B231" s="13"/>
      <c r="C231" s="13"/>
      <c r="D231" s="13" t="s">
        <v>416</v>
      </c>
      <c r="E231" s="11" t="s">
        <v>417</v>
      </c>
      <c r="F231" s="11"/>
      <c r="G231" s="11"/>
      <c r="H231" s="15">
        <v>50000</v>
      </c>
      <c r="I231" s="15"/>
      <c r="J231" s="15">
        <v>50000</v>
      </c>
      <c r="K231" s="15">
        <v>50000</v>
      </c>
      <c r="L231" s="15">
        <v>50000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/>
      <c r="W231" s="15">
        <v>0</v>
      </c>
      <c r="X231" s="15">
        <v>0</v>
      </c>
      <c r="Y231" s="15"/>
      <c r="Z231" s="15"/>
    </row>
    <row r="232" spans="1:26" ht="8.25">
      <c r="A232" s="13"/>
      <c r="B232" s="13"/>
      <c r="C232" s="13" t="s">
        <v>105</v>
      </c>
      <c r="D232" s="13"/>
      <c r="E232" s="11" t="s">
        <v>106</v>
      </c>
      <c r="F232" s="11"/>
      <c r="G232" s="11"/>
      <c r="H232" s="15">
        <v>53000</v>
      </c>
      <c r="I232" s="15"/>
      <c r="J232" s="15">
        <v>53000</v>
      </c>
      <c r="K232" s="15">
        <v>53000</v>
      </c>
      <c r="L232" s="15">
        <v>41900</v>
      </c>
      <c r="M232" s="15">
        <v>11100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/>
      <c r="W232" s="15">
        <v>0</v>
      </c>
      <c r="X232" s="15">
        <v>0</v>
      </c>
      <c r="Y232" s="15"/>
      <c r="Z232" s="15"/>
    </row>
    <row r="233" spans="1:26" ht="13.5">
      <c r="A233" s="13"/>
      <c r="B233" s="13"/>
      <c r="C233" s="13"/>
      <c r="D233" s="13" t="s">
        <v>387</v>
      </c>
      <c r="E233" s="11" t="s">
        <v>388</v>
      </c>
      <c r="F233" s="11"/>
      <c r="G233" s="11"/>
      <c r="H233" s="15">
        <v>3076</v>
      </c>
      <c r="I233" s="15"/>
      <c r="J233" s="15">
        <v>3076</v>
      </c>
      <c r="K233" s="15">
        <v>3076</v>
      </c>
      <c r="L233" s="15">
        <v>3076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/>
      <c r="W233" s="15">
        <v>0</v>
      </c>
      <c r="X233" s="15">
        <v>0</v>
      </c>
      <c r="Y233" s="15"/>
      <c r="Z233" s="15"/>
    </row>
    <row r="234" spans="1:26" ht="13.5">
      <c r="A234" s="13"/>
      <c r="B234" s="13"/>
      <c r="C234" s="13"/>
      <c r="D234" s="13" t="s">
        <v>474</v>
      </c>
      <c r="E234" s="11" t="s">
        <v>475</v>
      </c>
      <c r="F234" s="11"/>
      <c r="G234" s="11"/>
      <c r="H234" s="15">
        <v>38824</v>
      </c>
      <c r="I234" s="15"/>
      <c r="J234" s="15">
        <v>38824</v>
      </c>
      <c r="K234" s="15">
        <v>38824</v>
      </c>
      <c r="L234" s="15">
        <v>38824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/>
      <c r="W234" s="15">
        <v>0</v>
      </c>
      <c r="X234" s="15">
        <v>0</v>
      </c>
      <c r="Y234" s="15"/>
      <c r="Z234" s="15"/>
    </row>
    <row r="235" spans="1:26" ht="13.5">
      <c r="A235" s="13"/>
      <c r="B235" s="13"/>
      <c r="C235" s="13"/>
      <c r="D235" s="13" t="s">
        <v>377</v>
      </c>
      <c r="E235" s="11" t="s">
        <v>378</v>
      </c>
      <c r="F235" s="11"/>
      <c r="G235" s="11"/>
      <c r="H235" s="15">
        <v>1000</v>
      </c>
      <c r="I235" s="15"/>
      <c r="J235" s="15">
        <v>1000</v>
      </c>
      <c r="K235" s="15">
        <v>1000</v>
      </c>
      <c r="L235" s="15">
        <v>0</v>
      </c>
      <c r="M235" s="15">
        <v>1000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/>
      <c r="W235" s="15">
        <v>0</v>
      </c>
      <c r="X235" s="15">
        <v>0</v>
      </c>
      <c r="Y235" s="15"/>
      <c r="Z235" s="15"/>
    </row>
    <row r="236" spans="1:26" ht="8.25">
      <c r="A236" s="13"/>
      <c r="B236" s="13"/>
      <c r="C236" s="13"/>
      <c r="D236" s="13" t="s">
        <v>371</v>
      </c>
      <c r="E236" s="11" t="s">
        <v>372</v>
      </c>
      <c r="F236" s="11"/>
      <c r="G236" s="11"/>
      <c r="H236" s="15">
        <v>10100</v>
      </c>
      <c r="I236" s="15"/>
      <c r="J236" s="15">
        <v>10100</v>
      </c>
      <c r="K236" s="15">
        <v>10100</v>
      </c>
      <c r="L236" s="15">
        <v>0</v>
      </c>
      <c r="M236" s="15">
        <v>10100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/>
      <c r="W236" s="15">
        <v>0</v>
      </c>
      <c r="X236" s="15">
        <v>0</v>
      </c>
      <c r="Y236" s="15"/>
      <c r="Z236" s="15"/>
    </row>
    <row r="237" spans="1:26" ht="13.5">
      <c r="A237" s="13"/>
      <c r="B237" s="13"/>
      <c r="C237" s="13" t="s">
        <v>479</v>
      </c>
      <c r="D237" s="13"/>
      <c r="E237" s="11" t="s">
        <v>480</v>
      </c>
      <c r="F237" s="11"/>
      <c r="G237" s="11"/>
      <c r="H237" s="15">
        <v>196100</v>
      </c>
      <c r="I237" s="15"/>
      <c r="J237" s="15">
        <v>196100</v>
      </c>
      <c r="K237" s="15">
        <v>142100</v>
      </c>
      <c r="L237" s="15">
        <v>24000</v>
      </c>
      <c r="M237" s="15">
        <v>118100</v>
      </c>
      <c r="N237" s="15">
        <v>54000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/>
      <c r="W237" s="15">
        <v>0</v>
      </c>
      <c r="X237" s="15">
        <v>0</v>
      </c>
      <c r="Y237" s="15"/>
      <c r="Z237" s="15"/>
    </row>
    <row r="238" spans="1:26" ht="36">
      <c r="A238" s="13"/>
      <c r="B238" s="13"/>
      <c r="C238" s="13"/>
      <c r="D238" s="13" t="s">
        <v>379</v>
      </c>
      <c r="E238" s="11" t="s">
        <v>380</v>
      </c>
      <c r="F238" s="11"/>
      <c r="G238" s="11"/>
      <c r="H238" s="15">
        <v>36000</v>
      </c>
      <c r="I238" s="15"/>
      <c r="J238" s="15">
        <v>36000</v>
      </c>
      <c r="K238" s="15">
        <v>0</v>
      </c>
      <c r="L238" s="15">
        <v>0</v>
      </c>
      <c r="M238" s="15">
        <v>0</v>
      </c>
      <c r="N238" s="15">
        <v>36000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/>
      <c r="W238" s="15">
        <v>0</v>
      </c>
      <c r="X238" s="15">
        <v>0</v>
      </c>
      <c r="Y238" s="15"/>
      <c r="Z238" s="15"/>
    </row>
    <row r="239" spans="1:26" ht="58.5">
      <c r="A239" s="13"/>
      <c r="B239" s="13"/>
      <c r="C239" s="13"/>
      <c r="D239" s="13" t="s">
        <v>75</v>
      </c>
      <c r="E239" s="11" t="s">
        <v>420</v>
      </c>
      <c r="F239" s="11"/>
      <c r="G239" s="11"/>
      <c r="H239" s="15">
        <v>18000</v>
      </c>
      <c r="I239" s="15"/>
      <c r="J239" s="15">
        <v>18000</v>
      </c>
      <c r="K239" s="15">
        <v>0</v>
      </c>
      <c r="L239" s="15">
        <v>0</v>
      </c>
      <c r="M239" s="15">
        <v>0</v>
      </c>
      <c r="N239" s="15">
        <v>18000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/>
      <c r="W239" s="15">
        <v>0</v>
      </c>
      <c r="X239" s="15">
        <v>0</v>
      </c>
      <c r="Y239" s="15"/>
      <c r="Z239" s="15"/>
    </row>
    <row r="240" spans="1:26" ht="13.5">
      <c r="A240" s="13"/>
      <c r="B240" s="13"/>
      <c r="C240" s="13"/>
      <c r="D240" s="13" t="s">
        <v>474</v>
      </c>
      <c r="E240" s="11" t="s">
        <v>475</v>
      </c>
      <c r="F240" s="11"/>
      <c r="G240" s="11"/>
      <c r="H240" s="15">
        <v>24000</v>
      </c>
      <c r="I240" s="15"/>
      <c r="J240" s="15">
        <v>24000</v>
      </c>
      <c r="K240" s="15">
        <v>24000</v>
      </c>
      <c r="L240" s="15">
        <v>24000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/>
      <c r="W240" s="15">
        <v>0</v>
      </c>
      <c r="X240" s="15">
        <v>0</v>
      </c>
      <c r="Y240" s="15"/>
      <c r="Z240" s="15"/>
    </row>
    <row r="241" spans="1:26" ht="8.25" customHeight="1">
      <c r="A241" s="13"/>
      <c r="B241" s="13"/>
      <c r="C241" s="13"/>
      <c r="D241" s="13" t="s">
        <v>481</v>
      </c>
      <c r="E241" s="11" t="s">
        <v>482</v>
      </c>
      <c r="F241" s="11"/>
      <c r="G241" s="11"/>
      <c r="H241" s="15">
        <v>8300</v>
      </c>
      <c r="I241" s="15"/>
      <c r="J241" s="15">
        <v>8300</v>
      </c>
      <c r="K241" s="15">
        <v>8300</v>
      </c>
      <c r="L241" s="15">
        <v>0</v>
      </c>
      <c r="M241" s="15">
        <v>8300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/>
      <c r="W241" s="15">
        <v>0</v>
      </c>
      <c r="X241" s="15">
        <v>0</v>
      </c>
      <c r="Y241" s="15"/>
      <c r="Z241" s="15"/>
    </row>
    <row r="242" spans="1:26" ht="13.5">
      <c r="A242" s="13"/>
      <c r="B242" s="13"/>
      <c r="C242" s="13"/>
      <c r="D242" s="13" t="s">
        <v>377</v>
      </c>
      <c r="E242" s="11" t="s">
        <v>378</v>
      </c>
      <c r="F242" s="11"/>
      <c r="G242" s="11"/>
      <c r="H242" s="15">
        <v>8300</v>
      </c>
      <c r="I242" s="15"/>
      <c r="J242" s="15">
        <v>8300</v>
      </c>
      <c r="K242" s="15">
        <v>8300</v>
      </c>
      <c r="L242" s="15">
        <v>0</v>
      </c>
      <c r="M242" s="15">
        <v>8300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/>
      <c r="W242" s="15">
        <v>0</v>
      </c>
      <c r="X242" s="15">
        <v>0</v>
      </c>
      <c r="Y242" s="15"/>
      <c r="Z242" s="15"/>
    </row>
    <row r="243" spans="1:26" ht="8.25">
      <c r="A243" s="13"/>
      <c r="B243" s="13"/>
      <c r="C243" s="13"/>
      <c r="D243" s="13" t="s">
        <v>469</v>
      </c>
      <c r="E243" s="11" t="s">
        <v>470</v>
      </c>
      <c r="F243" s="11"/>
      <c r="G243" s="11"/>
      <c r="H243" s="15">
        <v>2000</v>
      </c>
      <c r="I243" s="15"/>
      <c r="J243" s="15">
        <v>2000</v>
      </c>
      <c r="K243" s="15">
        <v>2000</v>
      </c>
      <c r="L243" s="15">
        <v>0</v>
      </c>
      <c r="M243" s="15">
        <v>2000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/>
      <c r="W243" s="15">
        <v>0</v>
      </c>
      <c r="X243" s="15">
        <v>0</v>
      </c>
      <c r="Y243" s="15"/>
      <c r="Z243" s="15"/>
    </row>
    <row r="244" spans="1:26" ht="8.25">
      <c r="A244" s="13"/>
      <c r="B244" s="13"/>
      <c r="C244" s="13"/>
      <c r="D244" s="13" t="s">
        <v>371</v>
      </c>
      <c r="E244" s="11" t="s">
        <v>372</v>
      </c>
      <c r="F244" s="11"/>
      <c r="G244" s="11"/>
      <c r="H244" s="15">
        <v>89500</v>
      </c>
      <c r="I244" s="15"/>
      <c r="J244" s="15">
        <v>89500</v>
      </c>
      <c r="K244" s="15">
        <v>89500</v>
      </c>
      <c r="L244" s="15">
        <v>0</v>
      </c>
      <c r="M244" s="15">
        <v>89500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/>
      <c r="W244" s="15">
        <v>0</v>
      </c>
      <c r="X244" s="15">
        <v>0</v>
      </c>
      <c r="Y244" s="15"/>
      <c r="Z244" s="15"/>
    </row>
    <row r="245" spans="1:26" ht="13.5">
      <c r="A245" s="13"/>
      <c r="B245" s="13"/>
      <c r="C245" s="13"/>
      <c r="D245" s="13" t="s">
        <v>477</v>
      </c>
      <c r="E245" s="11" t="s">
        <v>435</v>
      </c>
      <c r="F245" s="11"/>
      <c r="G245" s="11"/>
      <c r="H245" s="15">
        <v>7000</v>
      </c>
      <c r="I245" s="15"/>
      <c r="J245" s="15">
        <v>7000</v>
      </c>
      <c r="K245" s="15">
        <v>7000</v>
      </c>
      <c r="L245" s="15">
        <v>0</v>
      </c>
      <c r="M245" s="15">
        <v>7000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/>
      <c r="W245" s="15">
        <v>0</v>
      </c>
      <c r="X245" s="15">
        <v>0</v>
      </c>
      <c r="Y245" s="15"/>
      <c r="Z245" s="15"/>
    </row>
    <row r="246" spans="1:26" ht="8.25">
      <c r="A246" s="13"/>
      <c r="B246" s="13"/>
      <c r="C246" s="13"/>
      <c r="D246" s="13" t="s">
        <v>401</v>
      </c>
      <c r="E246" s="11" t="s">
        <v>402</v>
      </c>
      <c r="F246" s="11"/>
      <c r="G246" s="11"/>
      <c r="H246" s="15">
        <v>3000</v>
      </c>
      <c r="I246" s="15"/>
      <c r="J246" s="15">
        <v>3000</v>
      </c>
      <c r="K246" s="15">
        <v>3000</v>
      </c>
      <c r="L246" s="15">
        <v>0</v>
      </c>
      <c r="M246" s="15">
        <v>3000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/>
      <c r="W246" s="15">
        <v>0</v>
      </c>
      <c r="X246" s="15">
        <v>0</v>
      </c>
      <c r="Y246" s="15"/>
      <c r="Z246" s="15"/>
    </row>
    <row r="247" spans="1:26" ht="8.25">
      <c r="A247" s="13" t="s">
        <v>112</v>
      </c>
      <c r="B247" s="13"/>
      <c r="C247" s="13"/>
      <c r="D247" s="13"/>
      <c r="E247" s="11" t="s">
        <v>113</v>
      </c>
      <c r="F247" s="11"/>
      <c r="G247" s="11"/>
      <c r="H247" s="15">
        <v>5500</v>
      </c>
      <c r="I247" s="15"/>
      <c r="J247" s="15">
        <v>5500</v>
      </c>
      <c r="K247" s="15">
        <v>5500</v>
      </c>
      <c r="L247" s="15">
        <v>0</v>
      </c>
      <c r="M247" s="15">
        <v>5500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/>
      <c r="W247" s="15">
        <v>0</v>
      </c>
      <c r="X247" s="15">
        <v>0</v>
      </c>
      <c r="Y247" s="15"/>
      <c r="Z247" s="15"/>
    </row>
    <row r="248" ht="13.5"/>
    <row r="249" spans="22:25" ht="13.5">
      <c r="V249" s="15" t="s">
        <v>483</v>
      </c>
      <c r="W249" s="15"/>
      <c r="X249" s="15"/>
      <c r="Y249" s="15"/>
    </row>
    <row r="250" ht="6.75"/>
    <row r="251" spans="2:8" ht="13.5">
      <c r="B251" s="11"/>
      <c r="C251" s="11"/>
      <c r="D251" s="11"/>
      <c r="E251" s="11"/>
      <c r="F251" s="12"/>
      <c r="G251" s="12"/>
      <c r="H251" s="12"/>
    </row>
    <row r="252" spans="1:26" ht="13.5" customHeight="1">
      <c r="A252" s="13" t="s">
        <v>1</v>
      </c>
      <c r="B252" s="13"/>
      <c r="C252" s="13" t="s">
        <v>2</v>
      </c>
      <c r="D252" s="14" t="s">
        <v>338</v>
      </c>
      <c r="E252" s="13" t="s">
        <v>4</v>
      </c>
      <c r="F252" s="13"/>
      <c r="G252" s="13"/>
      <c r="H252" s="13" t="s">
        <v>339</v>
      </c>
      <c r="I252" s="13"/>
      <c r="J252" s="13" t="s">
        <v>340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 t="s">
        <v>341</v>
      </c>
      <c r="K253" s="13" t="s">
        <v>342</v>
      </c>
      <c r="L253" s="13"/>
      <c r="M253" s="13"/>
      <c r="N253" s="13"/>
      <c r="O253" s="13"/>
      <c r="P253" s="13"/>
      <c r="Q253" s="13"/>
      <c r="R253" s="13"/>
      <c r="S253" s="14" t="s">
        <v>343</v>
      </c>
      <c r="T253" s="13" t="s">
        <v>342</v>
      </c>
      <c r="U253" s="13"/>
      <c r="V253" s="13"/>
      <c r="W253" s="13"/>
      <c r="X253" s="13"/>
      <c r="Y253" s="13"/>
      <c r="Z253" s="13"/>
    </row>
    <row r="254" spans="1:26" ht="6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4" t="s">
        <v>344</v>
      </c>
      <c r="L254" s="13" t="s">
        <v>342</v>
      </c>
      <c r="M254" s="13"/>
      <c r="N254" s="14" t="s">
        <v>345</v>
      </c>
      <c r="O254" s="14" t="s">
        <v>346</v>
      </c>
      <c r="P254" s="14" t="s">
        <v>347</v>
      </c>
      <c r="Q254" s="14" t="s">
        <v>348</v>
      </c>
      <c r="R254" s="14" t="s">
        <v>349</v>
      </c>
      <c r="S254" s="14"/>
      <c r="T254" s="14" t="s">
        <v>350</v>
      </c>
      <c r="U254" s="13" t="s">
        <v>351</v>
      </c>
      <c r="V254" s="13"/>
      <c r="W254" s="14" t="s">
        <v>352</v>
      </c>
      <c r="X254" s="13" t="s">
        <v>353</v>
      </c>
      <c r="Y254" s="13"/>
      <c r="Z254" s="13"/>
    </row>
    <row r="255" spans="1:26" ht="4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 t="s">
        <v>354</v>
      </c>
      <c r="M255" s="13" t="s">
        <v>355</v>
      </c>
      <c r="N255" s="14"/>
      <c r="O255" s="14"/>
      <c r="P255" s="14"/>
      <c r="Q255" s="14"/>
      <c r="R255" s="14"/>
      <c r="S255" s="14"/>
      <c r="T255" s="14"/>
      <c r="U255" s="13" t="s">
        <v>356</v>
      </c>
      <c r="V255" s="13"/>
      <c r="W255" s="14"/>
      <c r="X255" s="14"/>
      <c r="Y255" s="13"/>
      <c r="Z255" s="13"/>
    </row>
    <row r="256" spans="1:26" ht="6.75">
      <c r="A256" s="13" t="s">
        <v>6</v>
      </c>
      <c r="B256" s="13"/>
      <c r="C256" s="13" t="s">
        <v>7</v>
      </c>
      <c r="D256" s="13" t="s">
        <v>8</v>
      </c>
      <c r="E256" s="13" t="s">
        <v>9</v>
      </c>
      <c r="F256" s="13"/>
      <c r="G256" s="13"/>
      <c r="H256" s="13" t="s">
        <v>10</v>
      </c>
      <c r="I256" s="13"/>
      <c r="J256" s="13" t="s">
        <v>357</v>
      </c>
      <c r="K256" s="13" t="s">
        <v>358</v>
      </c>
      <c r="L256" s="13" t="s">
        <v>359</v>
      </c>
      <c r="M256" s="13" t="s">
        <v>360</v>
      </c>
      <c r="N256" s="13" t="s">
        <v>361</v>
      </c>
      <c r="O256" s="13" t="s">
        <v>362</v>
      </c>
      <c r="P256" s="13" t="s">
        <v>363</v>
      </c>
      <c r="Q256" s="13" t="s">
        <v>364</v>
      </c>
      <c r="R256" s="13" t="s">
        <v>365</v>
      </c>
      <c r="S256" s="13" t="s">
        <v>366</v>
      </c>
      <c r="T256" s="13" t="s">
        <v>367</v>
      </c>
      <c r="U256" s="13" t="s">
        <v>368</v>
      </c>
      <c r="V256" s="13"/>
      <c r="W256" s="13" t="s">
        <v>369</v>
      </c>
      <c r="X256" s="13" t="s">
        <v>370</v>
      </c>
      <c r="Y256" s="13"/>
      <c r="Z256" s="13"/>
    </row>
    <row r="257" spans="1:26" ht="8.25">
      <c r="A257" s="13"/>
      <c r="B257" s="13"/>
      <c r="C257" s="13" t="s">
        <v>115</v>
      </c>
      <c r="D257" s="13"/>
      <c r="E257" s="11" t="s">
        <v>116</v>
      </c>
      <c r="F257" s="11"/>
      <c r="G257" s="11"/>
      <c r="H257" s="15">
        <v>5500</v>
      </c>
      <c r="I257" s="15"/>
      <c r="J257" s="15">
        <v>5500</v>
      </c>
      <c r="K257" s="15">
        <v>5500</v>
      </c>
      <c r="L257" s="15">
        <v>0</v>
      </c>
      <c r="M257" s="15">
        <v>5500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/>
      <c r="W257" s="15">
        <v>0</v>
      </c>
      <c r="X257" s="15">
        <v>0</v>
      </c>
      <c r="Y257" s="15"/>
      <c r="Z257" s="15"/>
    </row>
    <row r="258" spans="1:26" ht="8.25" customHeight="1">
      <c r="A258" s="13"/>
      <c r="B258" s="13"/>
      <c r="C258" s="13"/>
      <c r="D258" s="13" t="s">
        <v>371</v>
      </c>
      <c r="E258" s="11" t="s">
        <v>372</v>
      </c>
      <c r="F258" s="11"/>
      <c r="G258" s="11"/>
      <c r="H258" s="15">
        <v>5500</v>
      </c>
      <c r="I258" s="15"/>
      <c r="J258" s="15">
        <v>5500</v>
      </c>
      <c r="K258" s="15">
        <v>5500</v>
      </c>
      <c r="L258" s="15">
        <v>0</v>
      </c>
      <c r="M258" s="15">
        <v>5500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/>
      <c r="W258" s="15">
        <v>0</v>
      </c>
      <c r="X258" s="15">
        <v>0</v>
      </c>
      <c r="Y258" s="15"/>
      <c r="Z258" s="15"/>
    </row>
    <row r="259" spans="1:26" ht="13.5">
      <c r="A259" s="13" t="s">
        <v>118</v>
      </c>
      <c r="B259" s="13"/>
      <c r="C259" s="13"/>
      <c r="D259" s="13"/>
      <c r="E259" s="11" t="s">
        <v>119</v>
      </c>
      <c r="F259" s="11"/>
      <c r="G259" s="11"/>
      <c r="H259" s="15">
        <v>4428746</v>
      </c>
      <c r="I259" s="15"/>
      <c r="J259" s="15">
        <v>4428746</v>
      </c>
      <c r="K259" s="15">
        <v>4222046</v>
      </c>
      <c r="L259" s="15">
        <v>3910180</v>
      </c>
      <c r="M259" s="15">
        <v>311866</v>
      </c>
      <c r="N259" s="15">
        <v>33000</v>
      </c>
      <c r="O259" s="15">
        <v>173700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/>
      <c r="W259" s="15">
        <v>0</v>
      </c>
      <c r="X259" s="15">
        <v>0</v>
      </c>
      <c r="Y259" s="15"/>
      <c r="Z259" s="15"/>
    </row>
    <row r="260" spans="1:26" ht="13.5">
      <c r="A260" s="13"/>
      <c r="B260" s="13"/>
      <c r="C260" s="13" t="s">
        <v>121</v>
      </c>
      <c r="D260" s="13"/>
      <c r="E260" s="11" t="s">
        <v>122</v>
      </c>
      <c r="F260" s="11"/>
      <c r="G260" s="11"/>
      <c r="H260" s="15">
        <v>4339680</v>
      </c>
      <c r="I260" s="15"/>
      <c r="J260" s="15">
        <v>4339680</v>
      </c>
      <c r="K260" s="15">
        <v>4165980</v>
      </c>
      <c r="L260" s="15">
        <v>3908180</v>
      </c>
      <c r="M260" s="15">
        <v>257800</v>
      </c>
      <c r="N260" s="15">
        <v>0</v>
      </c>
      <c r="O260" s="15">
        <v>173700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/>
      <c r="W260" s="15">
        <v>0</v>
      </c>
      <c r="X260" s="15">
        <v>0</v>
      </c>
      <c r="Y260" s="15"/>
      <c r="Z260" s="15"/>
    </row>
    <row r="261" spans="1:26" ht="24.75">
      <c r="A261" s="13"/>
      <c r="B261" s="13"/>
      <c r="C261" s="13"/>
      <c r="D261" s="13" t="s">
        <v>484</v>
      </c>
      <c r="E261" s="11" t="s">
        <v>485</v>
      </c>
      <c r="F261" s="11"/>
      <c r="G261" s="11"/>
      <c r="H261" s="15">
        <v>173700</v>
      </c>
      <c r="I261" s="15"/>
      <c r="J261" s="15">
        <v>173700</v>
      </c>
      <c r="K261" s="15">
        <v>0</v>
      </c>
      <c r="L261" s="15">
        <v>0</v>
      </c>
      <c r="M261" s="15">
        <v>0</v>
      </c>
      <c r="N261" s="15">
        <v>0</v>
      </c>
      <c r="O261" s="15">
        <v>173700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/>
      <c r="W261" s="15">
        <v>0</v>
      </c>
      <c r="X261" s="15">
        <v>0</v>
      </c>
      <c r="Y261" s="15"/>
      <c r="Z261" s="15"/>
    </row>
    <row r="262" spans="1:26" ht="19.5" customHeight="1">
      <c r="A262" s="13"/>
      <c r="B262" s="13"/>
      <c r="C262" s="13"/>
      <c r="D262" s="13" t="s">
        <v>452</v>
      </c>
      <c r="E262" s="11" t="s">
        <v>453</v>
      </c>
      <c r="F262" s="11"/>
      <c r="G262" s="11"/>
      <c r="H262" s="15">
        <v>138290</v>
      </c>
      <c r="I262" s="15"/>
      <c r="J262" s="15">
        <v>138290</v>
      </c>
      <c r="K262" s="15">
        <v>138290</v>
      </c>
      <c r="L262" s="15">
        <v>138290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/>
      <c r="W262" s="15">
        <v>0</v>
      </c>
      <c r="X262" s="15">
        <v>0</v>
      </c>
      <c r="Y262" s="15"/>
      <c r="Z262" s="15"/>
    </row>
    <row r="263" spans="1:26" ht="13.5">
      <c r="A263" s="13"/>
      <c r="B263" s="13"/>
      <c r="C263" s="13"/>
      <c r="D263" s="13" t="s">
        <v>385</v>
      </c>
      <c r="E263" s="11" t="s">
        <v>386</v>
      </c>
      <c r="F263" s="11"/>
      <c r="G263" s="11"/>
      <c r="H263" s="15">
        <v>11850</v>
      </c>
      <c r="I263" s="15"/>
      <c r="J263" s="15">
        <v>11850</v>
      </c>
      <c r="K263" s="15">
        <v>11850</v>
      </c>
      <c r="L263" s="15">
        <v>11850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/>
      <c r="W263" s="15">
        <v>0</v>
      </c>
      <c r="X263" s="15">
        <v>0</v>
      </c>
      <c r="Y263" s="15"/>
      <c r="Z263" s="15"/>
    </row>
    <row r="264" spans="1:26" ht="19.5">
      <c r="A264" s="13"/>
      <c r="B264" s="13"/>
      <c r="C264" s="13"/>
      <c r="D264" s="13" t="s">
        <v>486</v>
      </c>
      <c r="E264" s="11" t="s">
        <v>487</v>
      </c>
      <c r="F264" s="11"/>
      <c r="G264" s="11"/>
      <c r="H264" s="15">
        <v>3215960</v>
      </c>
      <c r="I264" s="15"/>
      <c r="J264" s="15">
        <v>3215960</v>
      </c>
      <c r="K264" s="15">
        <v>3215960</v>
      </c>
      <c r="L264" s="15">
        <v>3215960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/>
      <c r="W264" s="15">
        <v>0</v>
      </c>
      <c r="X264" s="15">
        <v>0</v>
      </c>
      <c r="Y264" s="15"/>
      <c r="Z264" s="15"/>
    </row>
    <row r="265" spans="1:26" ht="24.75">
      <c r="A265" s="13"/>
      <c r="B265" s="13"/>
      <c r="C265" s="13"/>
      <c r="D265" s="13" t="s">
        <v>488</v>
      </c>
      <c r="E265" s="11" t="s">
        <v>489</v>
      </c>
      <c r="F265" s="11"/>
      <c r="G265" s="11"/>
      <c r="H265" s="15">
        <v>8050</v>
      </c>
      <c r="I265" s="15"/>
      <c r="J265" s="15">
        <v>8050</v>
      </c>
      <c r="K265" s="15">
        <v>8050</v>
      </c>
      <c r="L265" s="15">
        <v>8050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/>
      <c r="W265" s="15">
        <v>0</v>
      </c>
      <c r="X265" s="15">
        <v>0</v>
      </c>
      <c r="Y265" s="15"/>
      <c r="Z265" s="15"/>
    </row>
    <row r="266" spans="1:26" ht="24.75">
      <c r="A266" s="13"/>
      <c r="B266" s="13"/>
      <c r="C266" s="13"/>
      <c r="D266" s="13" t="s">
        <v>490</v>
      </c>
      <c r="E266" s="11" t="s">
        <v>491</v>
      </c>
      <c r="F266" s="11"/>
      <c r="G266" s="11"/>
      <c r="H266" s="15">
        <v>267980</v>
      </c>
      <c r="I266" s="15"/>
      <c r="J266" s="15">
        <v>267980</v>
      </c>
      <c r="K266" s="15">
        <v>267980</v>
      </c>
      <c r="L266" s="15">
        <v>267980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/>
      <c r="W266" s="15">
        <v>0</v>
      </c>
      <c r="X266" s="15">
        <v>0</v>
      </c>
      <c r="Y266" s="15"/>
      <c r="Z266" s="15"/>
    </row>
    <row r="267" spans="1:26" ht="13.5">
      <c r="A267" s="13"/>
      <c r="B267" s="13"/>
      <c r="C267" s="13"/>
      <c r="D267" s="13" t="s">
        <v>387</v>
      </c>
      <c r="E267" s="11" t="s">
        <v>388</v>
      </c>
      <c r="F267" s="11"/>
      <c r="G267" s="11"/>
      <c r="H267" s="15">
        <v>27160</v>
      </c>
      <c r="I267" s="15"/>
      <c r="J267" s="15">
        <v>27160</v>
      </c>
      <c r="K267" s="15">
        <v>27160</v>
      </c>
      <c r="L267" s="15">
        <v>27160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/>
      <c r="W267" s="15">
        <v>0</v>
      </c>
      <c r="X267" s="15">
        <v>0</v>
      </c>
      <c r="Y267" s="15"/>
      <c r="Z267" s="15"/>
    </row>
    <row r="268" spans="1:26" ht="19.5" customHeight="1">
      <c r="A268" s="13"/>
      <c r="B268" s="13"/>
      <c r="C268" s="13"/>
      <c r="D268" s="13" t="s">
        <v>389</v>
      </c>
      <c r="E268" s="11" t="s">
        <v>390</v>
      </c>
      <c r="F268" s="11"/>
      <c r="G268" s="11"/>
      <c r="H268" s="15">
        <v>3390</v>
      </c>
      <c r="I268" s="15"/>
      <c r="J268" s="15">
        <v>3390</v>
      </c>
      <c r="K268" s="15">
        <v>3390</v>
      </c>
      <c r="L268" s="15">
        <v>3390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/>
      <c r="W268" s="15">
        <v>0</v>
      </c>
      <c r="X268" s="15">
        <v>0</v>
      </c>
      <c r="Y268" s="15"/>
      <c r="Z268" s="15"/>
    </row>
    <row r="269" spans="1:26" ht="24.75">
      <c r="A269" s="13"/>
      <c r="B269" s="13"/>
      <c r="C269" s="13"/>
      <c r="D269" s="13" t="s">
        <v>492</v>
      </c>
      <c r="E269" s="11" t="s">
        <v>493</v>
      </c>
      <c r="F269" s="11"/>
      <c r="G269" s="11"/>
      <c r="H269" s="15">
        <v>235000</v>
      </c>
      <c r="I269" s="15"/>
      <c r="J269" s="15">
        <v>235000</v>
      </c>
      <c r="K269" s="15">
        <v>235000</v>
      </c>
      <c r="L269" s="15">
        <v>235000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/>
      <c r="W269" s="15">
        <v>0</v>
      </c>
      <c r="X269" s="15">
        <v>0</v>
      </c>
      <c r="Y269" s="15"/>
      <c r="Z269" s="15"/>
    </row>
    <row r="270" spans="1:26" ht="13.5">
      <c r="A270" s="13"/>
      <c r="B270" s="13"/>
      <c r="C270" s="13"/>
      <c r="D270" s="13" t="s">
        <v>377</v>
      </c>
      <c r="E270" s="11" t="s">
        <v>378</v>
      </c>
      <c r="F270" s="11"/>
      <c r="G270" s="11"/>
      <c r="H270" s="15">
        <v>86700</v>
      </c>
      <c r="I270" s="15"/>
      <c r="J270" s="15">
        <v>86700</v>
      </c>
      <c r="K270" s="15">
        <v>86700</v>
      </c>
      <c r="L270" s="15">
        <v>0</v>
      </c>
      <c r="M270" s="15">
        <v>86700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/>
      <c r="W270" s="15">
        <v>0</v>
      </c>
      <c r="X270" s="15">
        <v>0</v>
      </c>
      <c r="Y270" s="15"/>
      <c r="Z270" s="15"/>
    </row>
    <row r="271" spans="1:26" ht="8.25">
      <c r="A271" s="13"/>
      <c r="B271" s="13"/>
      <c r="C271" s="13"/>
      <c r="D271" s="13" t="s">
        <v>469</v>
      </c>
      <c r="E271" s="11" t="s">
        <v>470</v>
      </c>
      <c r="F271" s="11"/>
      <c r="G271" s="11"/>
      <c r="H271" s="15">
        <v>200</v>
      </c>
      <c r="I271" s="15"/>
      <c r="J271" s="15">
        <v>200</v>
      </c>
      <c r="K271" s="15">
        <v>200</v>
      </c>
      <c r="L271" s="15">
        <v>0</v>
      </c>
      <c r="M271" s="15">
        <v>200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/>
      <c r="W271" s="15">
        <v>0</v>
      </c>
      <c r="X271" s="15">
        <v>0</v>
      </c>
      <c r="Y271" s="15"/>
      <c r="Z271" s="15"/>
    </row>
    <row r="272" spans="1:26" ht="8.25" customHeight="1">
      <c r="A272" s="13"/>
      <c r="B272" s="13"/>
      <c r="C272" s="13"/>
      <c r="D272" s="13" t="s">
        <v>391</v>
      </c>
      <c r="E272" s="11" t="s">
        <v>392</v>
      </c>
      <c r="F272" s="11"/>
      <c r="G272" s="11"/>
      <c r="H272" s="15">
        <v>70000</v>
      </c>
      <c r="I272" s="15"/>
      <c r="J272" s="15">
        <v>70000</v>
      </c>
      <c r="K272" s="15">
        <v>70000</v>
      </c>
      <c r="L272" s="15">
        <v>0</v>
      </c>
      <c r="M272" s="15">
        <v>70000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/>
      <c r="W272" s="15">
        <v>0</v>
      </c>
      <c r="X272" s="15">
        <v>0</v>
      </c>
      <c r="Y272" s="15"/>
      <c r="Z272" s="15"/>
    </row>
    <row r="273" spans="1:26" ht="8.25">
      <c r="A273" s="13"/>
      <c r="B273" s="13"/>
      <c r="C273" s="13"/>
      <c r="D273" s="13" t="s">
        <v>393</v>
      </c>
      <c r="E273" s="11" t="s">
        <v>394</v>
      </c>
      <c r="F273" s="11"/>
      <c r="G273" s="11"/>
      <c r="H273" s="15">
        <v>5000</v>
      </c>
      <c r="I273" s="15"/>
      <c r="J273" s="15">
        <v>5000</v>
      </c>
      <c r="K273" s="15">
        <v>5000</v>
      </c>
      <c r="L273" s="15">
        <v>0</v>
      </c>
      <c r="M273" s="15">
        <v>5000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/>
      <c r="W273" s="15">
        <v>0</v>
      </c>
      <c r="X273" s="15">
        <v>0</v>
      </c>
      <c r="Y273" s="15"/>
      <c r="Z273" s="15"/>
    </row>
    <row r="274" spans="1:26" ht="8.25" customHeight="1">
      <c r="A274" s="13"/>
      <c r="B274" s="13"/>
      <c r="C274" s="13"/>
      <c r="D274" s="13" t="s">
        <v>395</v>
      </c>
      <c r="E274" s="11" t="s">
        <v>396</v>
      </c>
      <c r="F274" s="11"/>
      <c r="G274" s="11"/>
      <c r="H274" s="15">
        <v>18000</v>
      </c>
      <c r="I274" s="15"/>
      <c r="J274" s="15">
        <v>18000</v>
      </c>
      <c r="K274" s="15">
        <v>18000</v>
      </c>
      <c r="L274" s="15">
        <v>0</v>
      </c>
      <c r="M274" s="15">
        <v>18000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/>
      <c r="W274" s="15">
        <v>0</v>
      </c>
      <c r="X274" s="15">
        <v>0</v>
      </c>
      <c r="Y274" s="15"/>
      <c r="Z274" s="15"/>
    </row>
    <row r="275" spans="1:26" ht="8.25">
      <c r="A275" s="13"/>
      <c r="B275" s="13"/>
      <c r="C275" s="13"/>
      <c r="D275" s="13" t="s">
        <v>371</v>
      </c>
      <c r="E275" s="11" t="s">
        <v>372</v>
      </c>
      <c r="F275" s="11"/>
      <c r="G275" s="11"/>
      <c r="H275" s="15">
        <v>43000</v>
      </c>
      <c r="I275" s="15"/>
      <c r="J275" s="15">
        <v>43000</v>
      </c>
      <c r="K275" s="15">
        <v>43000</v>
      </c>
      <c r="L275" s="15">
        <v>0</v>
      </c>
      <c r="M275" s="15">
        <v>43000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/>
      <c r="W275" s="15">
        <v>0</v>
      </c>
      <c r="X275" s="15">
        <v>0</v>
      </c>
      <c r="Y275" s="15"/>
      <c r="Z275" s="15"/>
    </row>
    <row r="276" spans="1:26" ht="13.5">
      <c r="A276" s="13"/>
      <c r="B276" s="13"/>
      <c r="C276" s="13"/>
      <c r="D276" s="13" t="s">
        <v>397</v>
      </c>
      <c r="E276" s="11" t="s">
        <v>398</v>
      </c>
      <c r="F276" s="11"/>
      <c r="G276" s="11"/>
      <c r="H276" s="15">
        <v>8000</v>
      </c>
      <c r="I276" s="15"/>
      <c r="J276" s="15">
        <v>8000</v>
      </c>
      <c r="K276" s="15">
        <v>8000</v>
      </c>
      <c r="L276" s="15">
        <v>0</v>
      </c>
      <c r="M276" s="15">
        <v>8000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/>
      <c r="W276" s="15">
        <v>0</v>
      </c>
      <c r="X276" s="15">
        <v>0</v>
      </c>
      <c r="Y276" s="15"/>
      <c r="Z276" s="15"/>
    </row>
    <row r="277" spans="1:26" ht="8.25">
      <c r="A277" s="13"/>
      <c r="B277" s="13"/>
      <c r="C277" s="13"/>
      <c r="D277" s="13" t="s">
        <v>399</v>
      </c>
      <c r="E277" s="11" t="s">
        <v>400</v>
      </c>
      <c r="F277" s="11"/>
      <c r="G277" s="11"/>
      <c r="H277" s="15">
        <v>1000</v>
      </c>
      <c r="I277" s="15"/>
      <c r="J277" s="15">
        <v>1000</v>
      </c>
      <c r="K277" s="15">
        <v>1000</v>
      </c>
      <c r="L277" s="15">
        <v>0</v>
      </c>
      <c r="M277" s="15">
        <v>1000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/>
      <c r="W277" s="15">
        <v>0</v>
      </c>
      <c r="X277" s="15">
        <v>0</v>
      </c>
      <c r="Y277" s="15"/>
      <c r="Z277" s="15"/>
    </row>
    <row r="278" spans="1:26" ht="8.25" customHeight="1">
      <c r="A278" s="13"/>
      <c r="B278" s="13"/>
      <c r="C278" s="13"/>
      <c r="D278" s="13" t="s">
        <v>401</v>
      </c>
      <c r="E278" s="11" t="s">
        <v>402</v>
      </c>
      <c r="F278" s="11"/>
      <c r="G278" s="11"/>
      <c r="H278" s="15">
        <v>3000</v>
      </c>
      <c r="I278" s="15"/>
      <c r="J278" s="15">
        <v>3000</v>
      </c>
      <c r="K278" s="15">
        <v>3000</v>
      </c>
      <c r="L278" s="15">
        <v>0</v>
      </c>
      <c r="M278" s="15">
        <v>3000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/>
      <c r="W278" s="15">
        <v>0</v>
      </c>
      <c r="X278" s="15">
        <v>0</v>
      </c>
      <c r="Y278" s="15"/>
      <c r="Z278" s="15"/>
    </row>
    <row r="279" spans="1:26" ht="19.5">
      <c r="A279" s="13"/>
      <c r="B279" s="13"/>
      <c r="C279" s="13"/>
      <c r="D279" s="13" t="s">
        <v>403</v>
      </c>
      <c r="E279" s="11" t="s">
        <v>404</v>
      </c>
      <c r="F279" s="11"/>
      <c r="G279" s="11"/>
      <c r="H279" s="15">
        <v>4600</v>
      </c>
      <c r="I279" s="15"/>
      <c r="J279" s="15">
        <v>4600</v>
      </c>
      <c r="K279" s="15">
        <v>4600</v>
      </c>
      <c r="L279" s="15">
        <v>0</v>
      </c>
      <c r="M279" s="15">
        <v>4600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/>
      <c r="W279" s="15">
        <v>0</v>
      </c>
      <c r="X279" s="15">
        <v>0</v>
      </c>
      <c r="Y279" s="15"/>
      <c r="Z279" s="15"/>
    </row>
    <row r="280" spans="1:26" ht="8.25" customHeight="1">
      <c r="A280" s="13"/>
      <c r="B280" s="13"/>
      <c r="C280" s="13"/>
      <c r="D280" s="13" t="s">
        <v>406</v>
      </c>
      <c r="E280" s="11" t="s">
        <v>407</v>
      </c>
      <c r="F280" s="11"/>
      <c r="G280" s="11"/>
      <c r="H280" s="15">
        <v>16000</v>
      </c>
      <c r="I280" s="15"/>
      <c r="J280" s="15">
        <v>16000</v>
      </c>
      <c r="K280" s="15">
        <v>16000</v>
      </c>
      <c r="L280" s="15">
        <v>0</v>
      </c>
      <c r="M280" s="15">
        <v>16000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/>
      <c r="W280" s="15">
        <v>0</v>
      </c>
      <c r="X280" s="15">
        <v>0</v>
      </c>
      <c r="Y280" s="15"/>
      <c r="Z280" s="15"/>
    </row>
    <row r="281" spans="1:26" ht="19.5">
      <c r="A281" s="13"/>
      <c r="B281" s="13"/>
      <c r="C281" s="13"/>
      <c r="D281" s="13" t="s">
        <v>410</v>
      </c>
      <c r="E281" s="11" t="s">
        <v>411</v>
      </c>
      <c r="F281" s="11"/>
      <c r="G281" s="11"/>
      <c r="H281" s="15">
        <v>2000</v>
      </c>
      <c r="I281" s="15"/>
      <c r="J281" s="15">
        <v>2000</v>
      </c>
      <c r="K281" s="15">
        <v>2000</v>
      </c>
      <c r="L281" s="15">
        <v>0</v>
      </c>
      <c r="M281" s="15">
        <v>2000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/>
      <c r="W281" s="15">
        <v>0</v>
      </c>
      <c r="X281" s="15">
        <v>0</v>
      </c>
      <c r="Y281" s="15"/>
      <c r="Z281" s="15"/>
    </row>
    <row r="282" spans="1:26" ht="13.5">
      <c r="A282" s="13"/>
      <c r="B282" s="13"/>
      <c r="C282" s="13"/>
      <c r="D282" s="13" t="s">
        <v>454</v>
      </c>
      <c r="E282" s="11" t="s">
        <v>455</v>
      </c>
      <c r="F282" s="11"/>
      <c r="G282" s="11"/>
      <c r="H282" s="15">
        <v>300</v>
      </c>
      <c r="I282" s="15"/>
      <c r="J282" s="15">
        <v>300</v>
      </c>
      <c r="K282" s="15">
        <v>300</v>
      </c>
      <c r="L282" s="15">
        <v>0</v>
      </c>
      <c r="M282" s="15">
        <v>300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/>
      <c r="W282" s="15">
        <v>0</v>
      </c>
      <c r="X282" s="15">
        <v>0</v>
      </c>
      <c r="Y282" s="15"/>
      <c r="Z282" s="15"/>
    </row>
    <row r="283" ht="14.25"/>
    <row r="284" spans="22:25" ht="13.5">
      <c r="V284" s="15" t="s">
        <v>494</v>
      </c>
      <c r="W284" s="15"/>
      <c r="X284" s="15"/>
      <c r="Y284" s="15"/>
    </row>
    <row r="285" ht="6.75"/>
    <row r="286" spans="2:8" ht="13.5" customHeight="1">
      <c r="B286" s="11"/>
      <c r="C286" s="11"/>
      <c r="D286" s="11"/>
      <c r="E286" s="11"/>
      <c r="F286" s="12"/>
      <c r="G286" s="12"/>
      <c r="H286" s="12"/>
    </row>
    <row r="287" spans="1:26" ht="13.5" customHeight="1">
      <c r="A287" s="13" t="s">
        <v>1</v>
      </c>
      <c r="B287" s="13"/>
      <c r="C287" s="13" t="s">
        <v>2</v>
      </c>
      <c r="D287" s="14" t="s">
        <v>338</v>
      </c>
      <c r="E287" s="13" t="s">
        <v>4</v>
      </c>
      <c r="F287" s="13"/>
      <c r="G287" s="13"/>
      <c r="H287" s="13" t="s">
        <v>339</v>
      </c>
      <c r="I287" s="13"/>
      <c r="J287" s="13" t="s">
        <v>340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3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 t="s">
        <v>341</v>
      </c>
      <c r="K288" s="13" t="s">
        <v>342</v>
      </c>
      <c r="L288" s="13"/>
      <c r="M288" s="13"/>
      <c r="N288" s="13"/>
      <c r="O288" s="13"/>
      <c r="P288" s="13"/>
      <c r="Q288" s="13"/>
      <c r="R288" s="13"/>
      <c r="S288" s="14" t="s">
        <v>343</v>
      </c>
      <c r="T288" s="13" t="s">
        <v>342</v>
      </c>
      <c r="U288" s="13"/>
      <c r="V288" s="13"/>
      <c r="W288" s="13"/>
      <c r="X288" s="13"/>
      <c r="Y288" s="13"/>
      <c r="Z288" s="13"/>
    </row>
    <row r="289" spans="1:26" ht="6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4" t="s">
        <v>344</v>
      </c>
      <c r="L289" s="13" t="s">
        <v>342</v>
      </c>
      <c r="M289" s="13"/>
      <c r="N289" s="14" t="s">
        <v>345</v>
      </c>
      <c r="O289" s="14" t="s">
        <v>346</v>
      </c>
      <c r="P289" s="14" t="s">
        <v>347</v>
      </c>
      <c r="Q289" s="14" t="s">
        <v>348</v>
      </c>
      <c r="R289" s="14" t="s">
        <v>349</v>
      </c>
      <c r="S289" s="14"/>
      <c r="T289" s="14" t="s">
        <v>350</v>
      </c>
      <c r="U289" s="13" t="s">
        <v>351</v>
      </c>
      <c r="V289" s="13"/>
      <c r="W289" s="14" t="s">
        <v>352</v>
      </c>
      <c r="X289" s="13" t="s">
        <v>353</v>
      </c>
      <c r="Y289" s="13"/>
      <c r="Z289" s="13"/>
    </row>
    <row r="290" spans="1:26" ht="4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 t="s">
        <v>354</v>
      </c>
      <c r="M290" s="13" t="s">
        <v>355</v>
      </c>
      <c r="N290" s="14"/>
      <c r="O290" s="14"/>
      <c r="P290" s="14"/>
      <c r="Q290" s="14"/>
      <c r="R290" s="14"/>
      <c r="S290" s="14"/>
      <c r="T290" s="14"/>
      <c r="U290" s="13" t="s">
        <v>356</v>
      </c>
      <c r="V290" s="13"/>
      <c r="W290" s="14"/>
      <c r="X290" s="14"/>
      <c r="Y290" s="13"/>
      <c r="Z290" s="13"/>
    </row>
    <row r="291" spans="1:26" ht="6.75">
      <c r="A291" s="13" t="s">
        <v>6</v>
      </c>
      <c r="B291" s="13"/>
      <c r="C291" s="13" t="s">
        <v>7</v>
      </c>
      <c r="D291" s="13" t="s">
        <v>8</v>
      </c>
      <c r="E291" s="13" t="s">
        <v>9</v>
      </c>
      <c r="F291" s="13"/>
      <c r="G291" s="13"/>
      <c r="H291" s="13" t="s">
        <v>10</v>
      </c>
      <c r="I291" s="13"/>
      <c r="J291" s="13" t="s">
        <v>357</v>
      </c>
      <c r="K291" s="13" t="s">
        <v>358</v>
      </c>
      <c r="L291" s="13" t="s">
        <v>359</v>
      </c>
      <c r="M291" s="13" t="s">
        <v>360</v>
      </c>
      <c r="N291" s="13" t="s">
        <v>361</v>
      </c>
      <c r="O291" s="13" t="s">
        <v>362</v>
      </c>
      <c r="P291" s="13" t="s">
        <v>363</v>
      </c>
      <c r="Q291" s="13" t="s">
        <v>364</v>
      </c>
      <c r="R291" s="13" t="s">
        <v>365</v>
      </c>
      <c r="S291" s="13" t="s">
        <v>366</v>
      </c>
      <c r="T291" s="13" t="s">
        <v>367</v>
      </c>
      <c r="U291" s="13" t="s">
        <v>368</v>
      </c>
      <c r="V291" s="13"/>
      <c r="W291" s="13" t="s">
        <v>369</v>
      </c>
      <c r="X291" s="13" t="s">
        <v>370</v>
      </c>
      <c r="Y291" s="13"/>
      <c r="Z291" s="13"/>
    </row>
    <row r="292" spans="1:26" ht="13.5">
      <c r="A292" s="13"/>
      <c r="B292" s="13"/>
      <c r="C292" s="13"/>
      <c r="D292" s="13" t="s">
        <v>416</v>
      </c>
      <c r="E292" s="11" t="s">
        <v>417</v>
      </c>
      <c r="F292" s="11"/>
      <c r="G292" s="11"/>
      <c r="H292" s="15">
        <v>500</v>
      </c>
      <c r="I292" s="15"/>
      <c r="J292" s="15">
        <v>500</v>
      </c>
      <c r="K292" s="15">
        <v>500</v>
      </c>
      <c r="L292" s="15">
        <v>500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/>
      <c r="W292" s="15">
        <v>0</v>
      </c>
      <c r="X292" s="15">
        <v>0</v>
      </c>
      <c r="Y292" s="15"/>
      <c r="Z292" s="15"/>
    </row>
    <row r="293" spans="1:26" ht="8.25">
      <c r="A293" s="13"/>
      <c r="B293" s="13"/>
      <c r="C293" s="13" t="s">
        <v>495</v>
      </c>
      <c r="D293" s="13"/>
      <c r="E293" s="11" t="s">
        <v>496</v>
      </c>
      <c r="F293" s="11"/>
      <c r="G293" s="11"/>
      <c r="H293" s="15">
        <v>33000</v>
      </c>
      <c r="I293" s="15"/>
      <c r="J293" s="15">
        <v>33000</v>
      </c>
      <c r="K293" s="15">
        <v>0</v>
      </c>
      <c r="L293" s="15">
        <v>0</v>
      </c>
      <c r="M293" s="15">
        <v>0</v>
      </c>
      <c r="N293" s="15">
        <v>33000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/>
      <c r="W293" s="15">
        <v>0</v>
      </c>
      <c r="X293" s="15">
        <v>0</v>
      </c>
      <c r="Y293" s="15"/>
      <c r="Z293" s="15"/>
    </row>
    <row r="294" spans="1:26" ht="36">
      <c r="A294" s="13"/>
      <c r="B294" s="13"/>
      <c r="C294" s="13"/>
      <c r="D294" s="13" t="s">
        <v>48</v>
      </c>
      <c r="E294" s="11" t="s">
        <v>465</v>
      </c>
      <c r="F294" s="11"/>
      <c r="G294" s="11"/>
      <c r="H294" s="15">
        <v>33000</v>
      </c>
      <c r="I294" s="15"/>
      <c r="J294" s="15">
        <v>33000</v>
      </c>
      <c r="K294" s="15">
        <v>0</v>
      </c>
      <c r="L294" s="15">
        <v>0</v>
      </c>
      <c r="M294" s="15">
        <v>0</v>
      </c>
      <c r="N294" s="15">
        <v>33000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/>
      <c r="W294" s="15">
        <v>0</v>
      </c>
      <c r="X294" s="15">
        <v>0</v>
      </c>
      <c r="Y294" s="15"/>
      <c r="Z294" s="15"/>
    </row>
    <row r="295" spans="1:26" ht="8.25">
      <c r="A295" s="13"/>
      <c r="B295" s="13"/>
      <c r="C295" s="13" t="s">
        <v>497</v>
      </c>
      <c r="D295" s="13"/>
      <c r="E295" s="11" t="s">
        <v>498</v>
      </c>
      <c r="F295" s="11"/>
      <c r="G295" s="11"/>
      <c r="H295" s="15">
        <v>39216</v>
      </c>
      <c r="I295" s="15"/>
      <c r="J295" s="15">
        <v>39216</v>
      </c>
      <c r="K295" s="15">
        <v>39216</v>
      </c>
      <c r="L295" s="15">
        <v>2000</v>
      </c>
      <c r="M295" s="15">
        <v>37216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/>
      <c r="W295" s="15">
        <v>0</v>
      </c>
      <c r="X295" s="15">
        <v>0</v>
      </c>
      <c r="Y295" s="15"/>
      <c r="Z295" s="15"/>
    </row>
    <row r="296" spans="1:26" ht="13.5">
      <c r="A296" s="13"/>
      <c r="B296" s="13"/>
      <c r="C296" s="13"/>
      <c r="D296" s="13" t="s">
        <v>387</v>
      </c>
      <c r="E296" s="11" t="s">
        <v>388</v>
      </c>
      <c r="F296" s="11"/>
      <c r="G296" s="11"/>
      <c r="H296" s="15">
        <v>300</v>
      </c>
      <c r="I296" s="15"/>
      <c r="J296" s="15">
        <v>300</v>
      </c>
      <c r="K296" s="15">
        <v>300</v>
      </c>
      <c r="L296" s="15">
        <v>300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/>
      <c r="W296" s="15">
        <v>0</v>
      </c>
      <c r="X296" s="15">
        <v>0</v>
      </c>
      <c r="Y296" s="15"/>
      <c r="Z296" s="15"/>
    </row>
    <row r="297" spans="1:26" ht="13.5">
      <c r="A297" s="13"/>
      <c r="B297" s="13"/>
      <c r="C297" s="13"/>
      <c r="D297" s="13" t="s">
        <v>474</v>
      </c>
      <c r="E297" s="11" t="s">
        <v>475</v>
      </c>
      <c r="F297" s="11"/>
      <c r="G297" s="11"/>
      <c r="H297" s="15">
        <v>1700</v>
      </c>
      <c r="I297" s="15"/>
      <c r="J297" s="15">
        <v>1700</v>
      </c>
      <c r="K297" s="15">
        <v>1700</v>
      </c>
      <c r="L297" s="15">
        <v>1700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/>
      <c r="W297" s="15">
        <v>0</v>
      </c>
      <c r="X297" s="15">
        <v>0</v>
      </c>
      <c r="Y297" s="15"/>
      <c r="Z297" s="15"/>
    </row>
    <row r="298" spans="1:26" ht="13.5">
      <c r="A298" s="13"/>
      <c r="B298" s="13"/>
      <c r="C298" s="13"/>
      <c r="D298" s="13" t="s">
        <v>377</v>
      </c>
      <c r="E298" s="11" t="s">
        <v>378</v>
      </c>
      <c r="F298" s="11"/>
      <c r="G298" s="11"/>
      <c r="H298" s="15">
        <v>36000</v>
      </c>
      <c r="I298" s="15"/>
      <c r="J298" s="15">
        <v>36000</v>
      </c>
      <c r="K298" s="15">
        <v>36000</v>
      </c>
      <c r="L298" s="15">
        <v>0</v>
      </c>
      <c r="M298" s="15">
        <v>36000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/>
      <c r="W298" s="15">
        <v>0</v>
      </c>
      <c r="X298" s="15">
        <v>0</v>
      </c>
      <c r="Y298" s="15"/>
      <c r="Z298" s="15"/>
    </row>
    <row r="299" spans="1:26" ht="8.25">
      <c r="A299" s="13"/>
      <c r="B299" s="13"/>
      <c r="C299" s="13"/>
      <c r="D299" s="13" t="s">
        <v>371</v>
      </c>
      <c r="E299" s="11" t="s">
        <v>372</v>
      </c>
      <c r="F299" s="11"/>
      <c r="G299" s="11"/>
      <c r="H299" s="15">
        <v>1216</v>
      </c>
      <c r="I299" s="15"/>
      <c r="J299" s="15">
        <v>1216</v>
      </c>
      <c r="K299" s="15">
        <v>1216</v>
      </c>
      <c r="L299" s="15">
        <v>0</v>
      </c>
      <c r="M299" s="15">
        <v>1216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/>
      <c r="W299" s="15">
        <v>0</v>
      </c>
      <c r="X299" s="15">
        <v>0</v>
      </c>
      <c r="Y299" s="15"/>
      <c r="Z299" s="15"/>
    </row>
    <row r="300" spans="1:26" ht="8.25">
      <c r="A300" s="13"/>
      <c r="B300" s="13"/>
      <c r="C300" s="13" t="s">
        <v>499</v>
      </c>
      <c r="D300" s="13"/>
      <c r="E300" s="11" t="s">
        <v>90</v>
      </c>
      <c r="F300" s="11"/>
      <c r="G300" s="11"/>
      <c r="H300" s="15">
        <v>16850</v>
      </c>
      <c r="I300" s="15"/>
      <c r="J300" s="15">
        <v>16850</v>
      </c>
      <c r="K300" s="15">
        <v>16850</v>
      </c>
      <c r="L300" s="15">
        <v>0</v>
      </c>
      <c r="M300" s="15">
        <v>16850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/>
      <c r="W300" s="15">
        <v>0</v>
      </c>
      <c r="X300" s="15">
        <v>0</v>
      </c>
      <c r="Y300" s="15"/>
      <c r="Z300" s="15"/>
    </row>
    <row r="301" spans="1:26" ht="8.25">
      <c r="A301" s="13"/>
      <c r="B301" s="13"/>
      <c r="C301" s="13"/>
      <c r="D301" s="13" t="s">
        <v>481</v>
      </c>
      <c r="E301" s="11" t="s">
        <v>482</v>
      </c>
      <c r="F301" s="11"/>
      <c r="G301" s="11"/>
      <c r="H301" s="15">
        <v>5600</v>
      </c>
      <c r="I301" s="15"/>
      <c r="J301" s="15">
        <v>5600</v>
      </c>
      <c r="K301" s="15">
        <v>5600</v>
      </c>
      <c r="L301" s="15">
        <v>0</v>
      </c>
      <c r="M301" s="15">
        <v>5600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/>
      <c r="W301" s="15">
        <v>0</v>
      </c>
      <c r="X301" s="15">
        <v>0</v>
      </c>
      <c r="Y301" s="15"/>
      <c r="Z301" s="15"/>
    </row>
    <row r="302" spans="1:26" ht="13.5">
      <c r="A302" s="13"/>
      <c r="B302" s="13"/>
      <c r="C302" s="13"/>
      <c r="D302" s="13" t="s">
        <v>377</v>
      </c>
      <c r="E302" s="11" t="s">
        <v>378</v>
      </c>
      <c r="F302" s="11"/>
      <c r="G302" s="11"/>
      <c r="H302" s="15">
        <v>250</v>
      </c>
      <c r="I302" s="15"/>
      <c r="J302" s="15">
        <v>250</v>
      </c>
      <c r="K302" s="15">
        <v>250</v>
      </c>
      <c r="L302" s="15">
        <v>0</v>
      </c>
      <c r="M302" s="15">
        <v>250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/>
      <c r="W302" s="15">
        <v>0</v>
      </c>
      <c r="X302" s="15">
        <v>0</v>
      </c>
      <c r="Y302" s="15"/>
      <c r="Z302" s="15"/>
    </row>
    <row r="303" spans="1:26" ht="8.25">
      <c r="A303" s="13"/>
      <c r="B303" s="13"/>
      <c r="C303" s="13"/>
      <c r="D303" s="13" t="s">
        <v>469</v>
      </c>
      <c r="E303" s="11" t="s">
        <v>470</v>
      </c>
      <c r="F303" s="11"/>
      <c r="G303" s="11"/>
      <c r="H303" s="15">
        <v>200</v>
      </c>
      <c r="I303" s="15"/>
      <c r="J303" s="15">
        <v>200</v>
      </c>
      <c r="K303" s="15">
        <v>200</v>
      </c>
      <c r="L303" s="15">
        <v>0</v>
      </c>
      <c r="M303" s="15">
        <v>200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/>
      <c r="W303" s="15">
        <v>0</v>
      </c>
      <c r="X303" s="15">
        <v>0</v>
      </c>
      <c r="Y303" s="15"/>
      <c r="Z303" s="15"/>
    </row>
    <row r="304" spans="1:26" ht="8.25">
      <c r="A304" s="13"/>
      <c r="B304" s="13"/>
      <c r="C304" s="13"/>
      <c r="D304" s="13" t="s">
        <v>371</v>
      </c>
      <c r="E304" s="11" t="s">
        <v>372</v>
      </c>
      <c r="F304" s="11"/>
      <c r="G304" s="11"/>
      <c r="H304" s="15">
        <v>10800</v>
      </c>
      <c r="I304" s="15"/>
      <c r="J304" s="15">
        <v>10800</v>
      </c>
      <c r="K304" s="15">
        <v>10800</v>
      </c>
      <c r="L304" s="15">
        <v>0</v>
      </c>
      <c r="M304" s="15">
        <v>10800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/>
      <c r="W304" s="15">
        <v>0</v>
      </c>
      <c r="X304" s="15">
        <v>0</v>
      </c>
      <c r="Y304" s="15"/>
      <c r="Z304" s="15"/>
    </row>
    <row r="305" spans="1:26" ht="8.25">
      <c r="A305" s="13" t="s">
        <v>124</v>
      </c>
      <c r="B305" s="13"/>
      <c r="C305" s="13"/>
      <c r="D305" s="13"/>
      <c r="E305" s="11" t="s">
        <v>125</v>
      </c>
      <c r="F305" s="11"/>
      <c r="G305" s="11"/>
      <c r="H305" s="15">
        <v>198000</v>
      </c>
      <c r="I305" s="15"/>
      <c r="J305" s="15">
        <v>198000</v>
      </c>
      <c r="K305" s="15">
        <v>71940</v>
      </c>
      <c r="L305" s="15">
        <v>8025</v>
      </c>
      <c r="M305" s="15">
        <v>63915</v>
      </c>
      <c r="N305" s="15">
        <v>126060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/>
      <c r="W305" s="15">
        <v>0</v>
      </c>
      <c r="X305" s="15">
        <v>0</v>
      </c>
      <c r="Y305" s="15"/>
      <c r="Z305" s="15"/>
    </row>
    <row r="306" spans="1:26" ht="8.25">
      <c r="A306" s="13"/>
      <c r="B306" s="13"/>
      <c r="C306" s="13" t="s">
        <v>127</v>
      </c>
      <c r="D306" s="13"/>
      <c r="E306" s="11" t="s">
        <v>128</v>
      </c>
      <c r="F306" s="11"/>
      <c r="G306" s="11"/>
      <c r="H306" s="15">
        <v>198000</v>
      </c>
      <c r="I306" s="15"/>
      <c r="J306" s="15">
        <v>198000</v>
      </c>
      <c r="K306" s="15">
        <v>71940</v>
      </c>
      <c r="L306" s="15">
        <v>8025</v>
      </c>
      <c r="M306" s="15">
        <v>63915</v>
      </c>
      <c r="N306" s="15">
        <v>126060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/>
      <c r="W306" s="15">
        <v>0</v>
      </c>
      <c r="X306" s="15">
        <v>0</v>
      </c>
      <c r="Y306" s="15"/>
      <c r="Z306" s="15"/>
    </row>
    <row r="307" spans="1:26" ht="58.5">
      <c r="A307" s="13"/>
      <c r="B307" s="13"/>
      <c r="C307" s="13"/>
      <c r="D307" s="13" t="s">
        <v>75</v>
      </c>
      <c r="E307" s="11" t="s">
        <v>420</v>
      </c>
      <c r="F307" s="11"/>
      <c r="G307" s="11"/>
      <c r="H307" s="15">
        <v>126060</v>
      </c>
      <c r="I307" s="15"/>
      <c r="J307" s="15">
        <v>126060</v>
      </c>
      <c r="K307" s="15">
        <v>0</v>
      </c>
      <c r="L307" s="15">
        <v>0</v>
      </c>
      <c r="M307" s="15">
        <v>0</v>
      </c>
      <c r="N307" s="15">
        <v>126060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/>
      <c r="W307" s="15">
        <v>0</v>
      </c>
      <c r="X307" s="15">
        <v>0</v>
      </c>
      <c r="Y307" s="15"/>
      <c r="Z307" s="15"/>
    </row>
    <row r="308" spans="1:26" ht="13.5">
      <c r="A308" s="13"/>
      <c r="B308" s="13"/>
      <c r="C308" s="13"/>
      <c r="D308" s="13" t="s">
        <v>383</v>
      </c>
      <c r="E308" s="11" t="s">
        <v>384</v>
      </c>
      <c r="F308" s="11"/>
      <c r="G308" s="11"/>
      <c r="H308" s="15">
        <v>4200</v>
      </c>
      <c r="I308" s="15"/>
      <c r="J308" s="15">
        <v>4200</v>
      </c>
      <c r="K308" s="15">
        <v>4200</v>
      </c>
      <c r="L308" s="15">
        <v>4200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/>
      <c r="W308" s="15">
        <v>0</v>
      </c>
      <c r="X308" s="15">
        <v>0</v>
      </c>
      <c r="Y308" s="15"/>
      <c r="Z308" s="15"/>
    </row>
    <row r="309" spans="1:26" ht="13.5">
      <c r="A309" s="13"/>
      <c r="B309" s="13"/>
      <c r="C309" s="13"/>
      <c r="D309" s="13" t="s">
        <v>387</v>
      </c>
      <c r="E309" s="11" t="s">
        <v>388</v>
      </c>
      <c r="F309" s="11"/>
      <c r="G309" s="11"/>
      <c r="H309" s="15">
        <v>722</v>
      </c>
      <c r="I309" s="15"/>
      <c r="J309" s="15">
        <v>722</v>
      </c>
      <c r="K309" s="15">
        <v>722</v>
      </c>
      <c r="L309" s="15">
        <v>722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/>
      <c r="W309" s="15">
        <v>0</v>
      </c>
      <c r="X309" s="15">
        <v>0</v>
      </c>
      <c r="Y309" s="15"/>
      <c r="Z309" s="15"/>
    </row>
    <row r="310" spans="1:26" ht="19.5">
      <c r="A310" s="13"/>
      <c r="B310" s="13"/>
      <c r="C310" s="13"/>
      <c r="D310" s="13" t="s">
        <v>389</v>
      </c>
      <c r="E310" s="11" t="s">
        <v>390</v>
      </c>
      <c r="F310" s="11"/>
      <c r="G310" s="11"/>
      <c r="H310" s="15">
        <v>103</v>
      </c>
      <c r="I310" s="15"/>
      <c r="J310" s="15">
        <v>103</v>
      </c>
      <c r="K310" s="15">
        <v>103</v>
      </c>
      <c r="L310" s="15">
        <v>103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/>
      <c r="W310" s="15">
        <v>0</v>
      </c>
      <c r="X310" s="15">
        <v>0</v>
      </c>
      <c r="Y310" s="15"/>
      <c r="Z310" s="15"/>
    </row>
    <row r="311" spans="1:26" ht="13.5">
      <c r="A311" s="13"/>
      <c r="B311" s="13"/>
      <c r="C311" s="13"/>
      <c r="D311" s="13" t="s">
        <v>474</v>
      </c>
      <c r="E311" s="11" t="s">
        <v>475</v>
      </c>
      <c r="F311" s="11"/>
      <c r="G311" s="11"/>
      <c r="H311" s="15">
        <v>3000</v>
      </c>
      <c r="I311" s="15"/>
      <c r="J311" s="15">
        <v>3000</v>
      </c>
      <c r="K311" s="15">
        <v>3000</v>
      </c>
      <c r="L311" s="15">
        <v>3000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/>
      <c r="W311" s="15">
        <v>0</v>
      </c>
      <c r="X311" s="15">
        <v>0</v>
      </c>
      <c r="Y311" s="15"/>
      <c r="Z311" s="15"/>
    </row>
    <row r="312" spans="1:26" ht="13.5">
      <c r="A312" s="13"/>
      <c r="B312" s="13"/>
      <c r="C312" s="13"/>
      <c r="D312" s="13" t="s">
        <v>377</v>
      </c>
      <c r="E312" s="11" t="s">
        <v>378</v>
      </c>
      <c r="F312" s="11"/>
      <c r="G312" s="11"/>
      <c r="H312" s="15">
        <v>3000</v>
      </c>
      <c r="I312" s="15"/>
      <c r="J312" s="15">
        <v>3000</v>
      </c>
      <c r="K312" s="15">
        <v>3000</v>
      </c>
      <c r="L312" s="15">
        <v>0</v>
      </c>
      <c r="M312" s="15">
        <v>3000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/>
      <c r="W312" s="15">
        <v>0</v>
      </c>
      <c r="X312" s="15">
        <v>0</v>
      </c>
      <c r="Y312" s="15"/>
      <c r="Z312" s="15"/>
    </row>
    <row r="313" spans="1:26" ht="8.25">
      <c r="A313" s="13"/>
      <c r="B313" s="13"/>
      <c r="C313" s="13"/>
      <c r="D313" s="13" t="s">
        <v>371</v>
      </c>
      <c r="E313" s="11" t="s">
        <v>372</v>
      </c>
      <c r="F313" s="11"/>
      <c r="G313" s="11"/>
      <c r="H313" s="15">
        <v>60915</v>
      </c>
      <c r="I313" s="15"/>
      <c r="J313" s="15">
        <v>60915</v>
      </c>
      <c r="K313" s="15">
        <v>60915</v>
      </c>
      <c r="L313" s="15">
        <v>0</v>
      </c>
      <c r="M313" s="15">
        <v>60915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/>
      <c r="W313" s="15">
        <v>0</v>
      </c>
      <c r="X313" s="15">
        <v>0</v>
      </c>
      <c r="Y313" s="15"/>
      <c r="Z313" s="15"/>
    </row>
    <row r="314" spans="1:26" ht="8.25">
      <c r="A314" s="13" t="s">
        <v>500</v>
      </c>
      <c r="B314" s="13"/>
      <c r="C314" s="13"/>
      <c r="D314" s="13"/>
      <c r="E314" s="11" t="s">
        <v>501</v>
      </c>
      <c r="F314" s="11"/>
      <c r="G314" s="11"/>
      <c r="H314" s="15">
        <v>375000</v>
      </c>
      <c r="I314" s="15"/>
      <c r="J314" s="15">
        <v>375000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375000</v>
      </c>
      <c r="S314" s="15">
        <v>0</v>
      </c>
      <c r="T314" s="15">
        <v>0</v>
      </c>
      <c r="U314" s="15">
        <v>0</v>
      </c>
      <c r="V314" s="15"/>
      <c r="W314" s="15">
        <v>0</v>
      </c>
      <c r="X314" s="15">
        <v>0</v>
      </c>
      <c r="Y314" s="15"/>
      <c r="Z314" s="15"/>
    </row>
    <row r="315" spans="1:26" ht="47.25">
      <c r="A315" s="13"/>
      <c r="B315" s="13"/>
      <c r="C315" s="13" t="s">
        <v>502</v>
      </c>
      <c r="D315" s="13"/>
      <c r="E315" s="11" t="s">
        <v>503</v>
      </c>
      <c r="F315" s="11"/>
      <c r="G315" s="11"/>
      <c r="H315" s="15">
        <v>375000</v>
      </c>
      <c r="I315" s="15"/>
      <c r="J315" s="15">
        <v>375000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375000</v>
      </c>
      <c r="S315" s="15">
        <v>0</v>
      </c>
      <c r="T315" s="15">
        <v>0</v>
      </c>
      <c r="U315" s="15">
        <v>0</v>
      </c>
      <c r="V315" s="15"/>
      <c r="W315" s="15">
        <v>0</v>
      </c>
      <c r="X315" s="15">
        <v>0</v>
      </c>
      <c r="Y315" s="15"/>
      <c r="Z315" s="15"/>
    </row>
    <row r="316" ht="14.25"/>
    <row r="317" spans="22:25" ht="13.5">
      <c r="V317" s="15" t="s">
        <v>504</v>
      </c>
      <c r="W317" s="15"/>
      <c r="X317" s="15"/>
      <c r="Y317" s="15"/>
    </row>
    <row r="318" ht="6.75"/>
    <row r="319" spans="2:8" ht="13.5">
      <c r="B319" s="11"/>
      <c r="C319" s="11"/>
      <c r="D319" s="11"/>
      <c r="E319" s="11"/>
      <c r="F319" s="12"/>
      <c r="G319" s="12"/>
      <c r="H319" s="12"/>
    </row>
    <row r="320" spans="1:26" ht="13.5" customHeight="1">
      <c r="A320" s="13" t="s">
        <v>1</v>
      </c>
      <c r="B320" s="13"/>
      <c r="C320" s="13" t="s">
        <v>2</v>
      </c>
      <c r="D320" s="14" t="s">
        <v>338</v>
      </c>
      <c r="E320" s="13" t="s">
        <v>4</v>
      </c>
      <c r="F320" s="13"/>
      <c r="G320" s="13"/>
      <c r="H320" s="13" t="s">
        <v>339</v>
      </c>
      <c r="I320" s="13"/>
      <c r="J320" s="13" t="s">
        <v>340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3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 t="s">
        <v>341</v>
      </c>
      <c r="K321" s="13" t="s">
        <v>342</v>
      </c>
      <c r="L321" s="13"/>
      <c r="M321" s="13"/>
      <c r="N321" s="13"/>
      <c r="O321" s="13"/>
      <c r="P321" s="13"/>
      <c r="Q321" s="13"/>
      <c r="R321" s="13"/>
      <c r="S321" s="14" t="s">
        <v>343</v>
      </c>
      <c r="T321" s="13" t="s">
        <v>342</v>
      </c>
      <c r="U321" s="13"/>
      <c r="V321" s="13"/>
      <c r="W321" s="13"/>
      <c r="X321" s="13"/>
      <c r="Y321" s="13"/>
      <c r="Z321" s="13"/>
    </row>
    <row r="322" spans="1:26" ht="6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4" t="s">
        <v>344</v>
      </c>
      <c r="L322" s="13" t="s">
        <v>342</v>
      </c>
      <c r="M322" s="13"/>
      <c r="N322" s="14" t="s">
        <v>345</v>
      </c>
      <c r="O322" s="14" t="s">
        <v>346</v>
      </c>
      <c r="P322" s="14" t="s">
        <v>347</v>
      </c>
      <c r="Q322" s="14" t="s">
        <v>348</v>
      </c>
      <c r="R322" s="14" t="s">
        <v>349</v>
      </c>
      <c r="S322" s="14"/>
      <c r="T322" s="14" t="s">
        <v>350</v>
      </c>
      <c r="U322" s="13" t="s">
        <v>351</v>
      </c>
      <c r="V322" s="13"/>
      <c r="W322" s="14" t="s">
        <v>352</v>
      </c>
      <c r="X322" s="13" t="s">
        <v>353</v>
      </c>
      <c r="Y322" s="13"/>
      <c r="Z322" s="13"/>
    </row>
    <row r="323" spans="1:26" ht="4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 t="s">
        <v>354</v>
      </c>
      <c r="M323" s="13" t="s">
        <v>355</v>
      </c>
      <c r="N323" s="14"/>
      <c r="O323" s="14"/>
      <c r="P323" s="14"/>
      <c r="Q323" s="14"/>
      <c r="R323" s="14"/>
      <c r="S323" s="14"/>
      <c r="T323" s="14"/>
      <c r="U323" s="13" t="s">
        <v>356</v>
      </c>
      <c r="V323" s="13"/>
      <c r="W323" s="14"/>
      <c r="X323" s="14"/>
      <c r="Y323" s="13"/>
      <c r="Z323" s="13"/>
    </row>
    <row r="324" spans="1:26" ht="6.75">
      <c r="A324" s="13" t="s">
        <v>6</v>
      </c>
      <c r="B324" s="13"/>
      <c r="C324" s="13" t="s">
        <v>7</v>
      </c>
      <c r="D324" s="13" t="s">
        <v>8</v>
      </c>
      <c r="E324" s="13" t="s">
        <v>9</v>
      </c>
      <c r="F324" s="13"/>
      <c r="G324" s="13"/>
      <c r="H324" s="13" t="s">
        <v>10</v>
      </c>
      <c r="I324" s="13"/>
      <c r="J324" s="13" t="s">
        <v>357</v>
      </c>
      <c r="K324" s="13" t="s">
        <v>358</v>
      </c>
      <c r="L324" s="13" t="s">
        <v>359</v>
      </c>
      <c r="M324" s="13" t="s">
        <v>360</v>
      </c>
      <c r="N324" s="13" t="s">
        <v>361</v>
      </c>
      <c r="O324" s="13" t="s">
        <v>362</v>
      </c>
      <c r="P324" s="13" t="s">
        <v>363</v>
      </c>
      <c r="Q324" s="13" t="s">
        <v>364</v>
      </c>
      <c r="R324" s="13" t="s">
        <v>365</v>
      </c>
      <c r="S324" s="13" t="s">
        <v>366</v>
      </c>
      <c r="T324" s="13" t="s">
        <v>367</v>
      </c>
      <c r="U324" s="13" t="s">
        <v>368</v>
      </c>
      <c r="V324" s="13"/>
      <c r="W324" s="13" t="s">
        <v>369</v>
      </c>
      <c r="X324" s="13" t="s">
        <v>370</v>
      </c>
      <c r="Y324" s="13"/>
      <c r="Z324" s="13"/>
    </row>
    <row r="325" spans="1:26" ht="24.75">
      <c r="A325" s="13"/>
      <c r="B325" s="13"/>
      <c r="C325" s="13"/>
      <c r="D325" s="13" t="s">
        <v>505</v>
      </c>
      <c r="E325" s="11" t="s">
        <v>506</v>
      </c>
      <c r="F325" s="11"/>
      <c r="G325" s="11"/>
      <c r="H325" s="15">
        <v>31000</v>
      </c>
      <c r="I325" s="15"/>
      <c r="J325" s="15">
        <v>31000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31000</v>
      </c>
      <c r="S325" s="15">
        <v>0</v>
      </c>
      <c r="T325" s="15">
        <v>0</v>
      </c>
      <c r="U325" s="15">
        <v>0</v>
      </c>
      <c r="V325" s="15"/>
      <c r="W325" s="15">
        <v>0</v>
      </c>
      <c r="X325" s="15">
        <v>0</v>
      </c>
      <c r="Y325" s="15"/>
      <c r="Z325" s="15"/>
    </row>
    <row r="326" spans="1:26" ht="36">
      <c r="A326" s="13"/>
      <c r="B326" s="13"/>
      <c r="C326" s="13"/>
      <c r="D326" s="13" t="s">
        <v>507</v>
      </c>
      <c r="E326" s="11" t="s">
        <v>508</v>
      </c>
      <c r="F326" s="11"/>
      <c r="G326" s="11"/>
      <c r="H326" s="15">
        <v>344000</v>
      </c>
      <c r="I326" s="15"/>
      <c r="J326" s="15">
        <v>344000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344000</v>
      </c>
      <c r="S326" s="15">
        <v>0</v>
      </c>
      <c r="T326" s="15">
        <v>0</v>
      </c>
      <c r="U326" s="15">
        <v>0</v>
      </c>
      <c r="V326" s="15"/>
      <c r="W326" s="15">
        <v>0</v>
      </c>
      <c r="X326" s="15">
        <v>0</v>
      </c>
      <c r="Y326" s="15"/>
      <c r="Z326" s="15"/>
    </row>
    <row r="327" spans="1:26" ht="8.25">
      <c r="A327" s="13" t="s">
        <v>160</v>
      </c>
      <c r="B327" s="13"/>
      <c r="C327" s="13"/>
      <c r="D327" s="13"/>
      <c r="E327" s="11" t="s">
        <v>161</v>
      </c>
      <c r="F327" s="11"/>
      <c r="G327" s="11"/>
      <c r="H327" s="15">
        <v>220000</v>
      </c>
      <c r="I327" s="15"/>
      <c r="J327" s="15">
        <v>220000</v>
      </c>
      <c r="K327" s="15">
        <v>220000</v>
      </c>
      <c r="L327" s="15">
        <v>0</v>
      </c>
      <c r="M327" s="15">
        <v>220000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/>
      <c r="W327" s="15">
        <v>0</v>
      </c>
      <c r="X327" s="15">
        <v>0</v>
      </c>
      <c r="Y327" s="15"/>
      <c r="Z327" s="15"/>
    </row>
    <row r="328" spans="1:26" ht="8.25">
      <c r="A328" s="13"/>
      <c r="B328" s="13"/>
      <c r="C328" s="13" t="s">
        <v>509</v>
      </c>
      <c r="D328" s="13"/>
      <c r="E328" s="11" t="s">
        <v>510</v>
      </c>
      <c r="F328" s="11"/>
      <c r="G328" s="11"/>
      <c r="H328" s="15">
        <v>220000</v>
      </c>
      <c r="I328" s="15"/>
      <c r="J328" s="15">
        <v>220000</v>
      </c>
      <c r="K328" s="15">
        <v>220000</v>
      </c>
      <c r="L328" s="15">
        <v>0</v>
      </c>
      <c r="M328" s="15">
        <v>220000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/>
      <c r="W328" s="15">
        <v>0</v>
      </c>
      <c r="X328" s="15">
        <v>0</v>
      </c>
      <c r="Y328" s="15"/>
      <c r="Z328" s="15"/>
    </row>
    <row r="329" spans="1:26" ht="8.25">
      <c r="A329" s="13"/>
      <c r="B329" s="13"/>
      <c r="C329" s="13"/>
      <c r="D329" s="13" t="s">
        <v>511</v>
      </c>
      <c r="E329" s="11" t="s">
        <v>512</v>
      </c>
      <c r="F329" s="11"/>
      <c r="G329" s="11"/>
      <c r="H329" s="15">
        <v>220000</v>
      </c>
      <c r="I329" s="15"/>
      <c r="J329" s="15">
        <v>220000</v>
      </c>
      <c r="K329" s="15">
        <v>220000</v>
      </c>
      <c r="L329" s="15">
        <v>0</v>
      </c>
      <c r="M329" s="15">
        <v>220000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/>
      <c r="W329" s="15">
        <v>0</v>
      </c>
      <c r="X329" s="15">
        <v>0</v>
      </c>
      <c r="Y329" s="15"/>
      <c r="Z329" s="15"/>
    </row>
    <row r="330" spans="1:26" ht="8.25">
      <c r="A330" s="13" t="s">
        <v>174</v>
      </c>
      <c r="B330" s="13"/>
      <c r="C330" s="13"/>
      <c r="D330" s="13"/>
      <c r="E330" s="11" t="s">
        <v>175</v>
      </c>
      <c r="F330" s="11"/>
      <c r="G330" s="11"/>
      <c r="H330" s="15">
        <v>32201368</v>
      </c>
      <c r="I330" s="15"/>
      <c r="J330" s="15">
        <v>31471368</v>
      </c>
      <c r="K330" s="15">
        <v>29366606</v>
      </c>
      <c r="L330" s="15">
        <v>26110897</v>
      </c>
      <c r="M330" s="15">
        <v>3255709</v>
      </c>
      <c r="N330" s="15">
        <v>1955405</v>
      </c>
      <c r="O330" s="15">
        <v>64087</v>
      </c>
      <c r="P330" s="15">
        <v>85270</v>
      </c>
      <c r="Q330" s="15">
        <v>0</v>
      </c>
      <c r="R330" s="15">
        <v>0</v>
      </c>
      <c r="S330" s="15">
        <v>730000</v>
      </c>
      <c r="T330" s="15">
        <v>730000</v>
      </c>
      <c r="U330" s="15">
        <v>0</v>
      </c>
      <c r="V330" s="15"/>
      <c r="W330" s="15">
        <v>0</v>
      </c>
      <c r="X330" s="15">
        <v>0</v>
      </c>
      <c r="Y330" s="15"/>
      <c r="Z330" s="15"/>
    </row>
    <row r="331" spans="1:26" ht="13.5">
      <c r="A331" s="13"/>
      <c r="B331" s="13"/>
      <c r="C331" s="13" t="s">
        <v>513</v>
      </c>
      <c r="D331" s="13"/>
      <c r="E331" s="11" t="s">
        <v>514</v>
      </c>
      <c r="F331" s="11"/>
      <c r="G331" s="11"/>
      <c r="H331" s="15">
        <v>6207915</v>
      </c>
      <c r="I331" s="15"/>
      <c r="J331" s="15">
        <v>6207915</v>
      </c>
      <c r="K331" s="15">
        <v>4513575</v>
      </c>
      <c r="L331" s="15">
        <v>4313000</v>
      </c>
      <c r="M331" s="15">
        <v>200575</v>
      </c>
      <c r="N331" s="15">
        <v>1691340</v>
      </c>
      <c r="O331" s="15">
        <v>3000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/>
      <c r="W331" s="15">
        <v>0</v>
      </c>
      <c r="X331" s="15">
        <v>0</v>
      </c>
      <c r="Y331" s="15"/>
      <c r="Z331" s="15"/>
    </row>
    <row r="332" spans="1:26" ht="19.5">
      <c r="A332" s="13"/>
      <c r="B332" s="13"/>
      <c r="C332" s="13"/>
      <c r="D332" s="13" t="s">
        <v>515</v>
      </c>
      <c r="E332" s="11" t="s">
        <v>516</v>
      </c>
      <c r="F332" s="11"/>
      <c r="G332" s="11"/>
      <c r="H332" s="15">
        <v>1691340</v>
      </c>
      <c r="I332" s="15"/>
      <c r="J332" s="15">
        <v>1691340</v>
      </c>
      <c r="K332" s="15">
        <v>0</v>
      </c>
      <c r="L332" s="15">
        <v>0</v>
      </c>
      <c r="M332" s="15">
        <v>0</v>
      </c>
      <c r="N332" s="15">
        <v>1691340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/>
      <c r="W332" s="15">
        <v>0</v>
      </c>
      <c r="X332" s="15">
        <v>0</v>
      </c>
      <c r="Y332" s="15"/>
      <c r="Z332" s="15"/>
    </row>
    <row r="333" spans="1:26" ht="19.5">
      <c r="A333" s="13"/>
      <c r="B333" s="13"/>
      <c r="C333" s="13"/>
      <c r="D333" s="13" t="s">
        <v>381</v>
      </c>
      <c r="E333" s="11" t="s">
        <v>382</v>
      </c>
      <c r="F333" s="11"/>
      <c r="G333" s="11"/>
      <c r="H333" s="15">
        <v>3000</v>
      </c>
      <c r="I333" s="15"/>
      <c r="J333" s="15">
        <v>3000</v>
      </c>
      <c r="K333" s="15">
        <v>0</v>
      </c>
      <c r="L333" s="15">
        <v>0</v>
      </c>
      <c r="M333" s="15">
        <v>0</v>
      </c>
      <c r="N333" s="15">
        <v>0</v>
      </c>
      <c r="O333" s="15">
        <v>3000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/>
      <c r="W333" s="15">
        <v>0</v>
      </c>
      <c r="X333" s="15">
        <v>0</v>
      </c>
      <c r="Y333" s="15"/>
      <c r="Z333" s="15"/>
    </row>
    <row r="334" spans="1:26" ht="13.5">
      <c r="A334" s="13"/>
      <c r="B334" s="13"/>
      <c r="C334" s="13"/>
      <c r="D334" s="13" t="s">
        <v>383</v>
      </c>
      <c r="E334" s="11" t="s">
        <v>384</v>
      </c>
      <c r="F334" s="11"/>
      <c r="G334" s="11"/>
      <c r="H334" s="15">
        <v>3420000</v>
      </c>
      <c r="I334" s="15"/>
      <c r="J334" s="15">
        <v>3420000</v>
      </c>
      <c r="K334" s="15">
        <v>3420000</v>
      </c>
      <c r="L334" s="15">
        <v>3420000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/>
      <c r="W334" s="15">
        <v>0</v>
      </c>
      <c r="X334" s="15">
        <v>0</v>
      </c>
      <c r="Y334" s="15"/>
      <c r="Z334" s="15"/>
    </row>
    <row r="335" spans="1:26" ht="13.5">
      <c r="A335" s="13"/>
      <c r="B335" s="13"/>
      <c r="C335" s="13"/>
      <c r="D335" s="13" t="s">
        <v>385</v>
      </c>
      <c r="E335" s="11" t="s">
        <v>386</v>
      </c>
      <c r="F335" s="11"/>
      <c r="G335" s="11"/>
      <c r="H335" s="15">
        <v>238000</v>
      </c>
      <c r="I335" s="15"/>
      <c r="J335" s="15">
        <v>238000</v>
      </c>
      <c r="K335" s="15">
        <v>238000</v>
      </c>
      <c r="L335" s="15">
        <v>238000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/>
      <c r="W335" s="15">
        <v>0</v>
      </c>
      <c r="X335" s="15">
        <v>0</v>
      </c>
      <c r="Y335" s="15"/>
      <c r="Z335" s="15"/>
    </row>
    <row r="336" spans="1:26" ht="13.5">
      <c r="A336" s="13"/>
      <c r="B336" s="13"/>
      <c r="C336" s="13"/>
      <c r="D336" s="13" t="s">
        <v>387</v>
      </c>
      <c r="E336" s="11" t="s">
        <v>388</v>
      </c>
      <c r="F336" s="11"/>
      <c r="G336" s="11"/>
      <c r="H336" s="15">
        <v>560000</v>
      </c>
      <c r="I336" s="15"/>
      <c r="J336" s="15">
        <v>560000</v>
      </c>
      <c r="K336" s="15">
        <v>560000</v>
      </c>
      <c r="L336" s="15">
        <v>560000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/>
      <c r="W336" s="15">
        <v>0</v>
      </c>
      <c r="X336" s="15">
        <v>0</v>
      </c>
      <c r="Y336" s="15"/>
      <c r="Z336" s="15"/>
    </row>
    <row r="337" spans="1:26" ht="19.5">
      <c r="A337" s="13"/>
      <c r="B337" s="13"/>
      <c r="C337" s="13"/>
      <c r="D337" s="13" t="s">
        <v>389</v>
      </c>
      <c r="E337" s="11" t="s">
        <v>390</v>
      </c>
      <c r="F337" s="11"/>
      <c r="G337" s="11"/>
      <c r="H337" s="15">
        <v>75000</v>
      </c>
      <c r="I337" s="15"/>
      <c r="J337" s="15">
        <v>75000</v>
      </c>
      <c r="K337" s="15">
        <v>75000</v>
      </c>
      <c r="L337" s="15">
        <v>75000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/>
      <c r="W337" s="15">
        <v>0</v>
      </c>
      <c r="X337" s="15">
        <v>0</v>
      </c>
      <c r="Y337" s="15"/>
      <c r="Z337" s="15"/>
    </row>
    <row r="338" spans="1:26" ht="13.5">
      <c r="A338" s="13"/>
      <c r="B338" s="13"/>
      <c r="C338" s="13"/>
      <c r="D338" s="13" t="s">
        <v>377</v>
      </c>
      <c r="E338" s="11" t="s">
        <v>378</v>
      </c>
      <c r="F338" s="11"/>
      <c r="G338" s="11"/>
      <c r="H338" s="15">
        <v>8000</v>
      </c>
      <c r="I338" s="15"/>
      <c r="J338" s="15">
        <v>8000</v>
      </c>
      <c r="K338" s="15">
        <v>8000</v>
      </c>
      <c r="L338" s="15">
        <v>0</v>
      </c>
      <c r="M338" s="15">
        <v>8000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/>
      <c r="W338" s="15">
        <v>0</v>
      </c>
      <c r="X338" s="15">
        <v>0</v>
      </c>
      <c r="Y338" s="15"/>
      <c r="Z338" s="15"/>
    </row>
    <row r="339" spans="1:26" ht="13.5">
      <c r="A339" s="13"/>
      <c r="B339" s="13"/>
      <c r="C339" s="13"/>
      <c r="D339" s="13" t="s">
        <v>517</v>
      </c>
      <c r="E339" s="11" t="s">
        <v>518</v>
      </c>
      <c r="F339" s="11"/>
      <c r="G339" s="11"/>
      <c r="H339" s="15">
        <v>20000</v>
      </c>
      <c r="I339" s="15"/>
      <c r="J339" s="15">
        <v>20000</v>
      </c>
      <c r="K339" s="15">
        <v>20000</v>
      </c>
      <c r="L339" s="15">
        <v>0</v>
      </c>
      <c r="M339" s="15">
        <v>20000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/>
      <c r="W339" s="15">
        <v>0</v>
      </c>
      <c r="X339" s="15">
        <v>0</v>
      </c>
      <c r="Y339" s="15"/>
      <c r="Z339" s="15"/>
    </row>
    <row r="340" spans="1:26" ht="8.25">
      <c r="A340" s="13"/>
      <c r="B340" s="13"/>
      <c r="C340" s="13"/>
      <c r="D340" s="13" t="s">
        <v>391</v>
      </c>
      <c r="E340" s="11" t="s">
        <v>392</v>
      </c>
      <c r="F340" s="11"/>
      <c r="G340" s="11"/>
      <c r="H340" s="15">
        <v>30000</v>
      </c>
      <c r="I340" s="15"/>
      <c r="J340" s="15">
        <v>30000</v>
      </c>
      <c r="K340" s="15">
        <v>30000</v>
      </c>
      <c r="L340" s="15">
        <v>0</v>
      </c>
      <c r="M340" s="15">
        <v>30000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/>
      <c r="W340" s="15">
        <v>0</v>
      </c>
      <c r="X340" s="15">
        <v>0</v>
      </c>
      <c r="Y340" s="15"/>
      <c r="Z340" s="15"/>
    </row>
    <row r="341" spans="1:26" ht="8.25">
      <c r="A341" s="13"/>
      <c r="B341" s="13"/>
      <c r="C341" s="13"/>
      <c r="D341" s="13" t="s">
        <v>395</v>
      </c>
      <c r="E341" s="11" t="s">
        <v>396</v>
      </c>
      <c r="F341" s="11"/>
      <c r="G341" s="11"/>
      <c r="H341" s="15">
        <v>5000</v>
      </c>
      <c r="I341" s="15"/>
      <c r="J341" s="15">
        <v>5000</v>
      </c>
      <c r="K341" s="15">
        <v>5000</v>
      </c>
      <c r="L341" s="15">
        <v>0</v>
      </c>
      <c r="M341" s="15">
        <v>5000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/>
      <c r="W341" s="15">
        <v>0</v>
      </c>
      <c r="X341" s="15">
        <v>0</v>
      </c>
      <c r="Y341" s="15"/>
      <c r="Z341" s="15"/>
    </row>
    <row r="342" spans="1:26" ht="8.25">
      <c r="A342" s="13"/>
      <c r="B342" s="13"/>
      <c r="C342" s="13"/>
      <c r="D342" s="13" t="s">
        <v>371</v>
      </c>
      <c r="E342" s="11" t="s">
        <v>372</v>
      </c>
      <c r="F342" s="11"/>
      <c r="G342" s="11"/>
      <c r="H342" s="15">
        <v>6000</v>
      </c>
      <c r="I342" s="15"/>
      <c r="J342" s="15">
        <v>6000</v>
      </c>
      <c r="K342" s="15">
        <v>6000</v>
      </c>
      <c r="L342" s="15">
        <v>0</v>
      </c>
      <c r="M342" s="15">
        <v>6000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/>
      <c r="W342" s="15">
        <v>0</v>
      </c>
      <c r="X342" s="15">
        <v>0</v>
      </c>
      <c r="Y342" s="15"/>
      <c r="Z342" s="15"/>
    </row>
    <row r="343" spans="1:26" ht="8.25">
      <c r="A343" s="13"/>
      <c r="B343" s="13"/>
      <c r="C343" s="13"/>
      <c r="D343" s="13" t="s">
        <v>399</v>
      </c>
      <c r="E343" s="11" t="s">
        <v>400</v>
      </c>
      <c r="F343" s="11"/>
      <c r="G343" s="11"/>
      <c r="H343" s="15">
        <v>1000</v>
      </c>
      <c r="I343" s="15"/>
      <c r="J343" s="15">
        <v>1000</v>
      </c>
      <c r="K343" s="15">
        <v>1000</v>
      </c>
      <c r="L343" s="15">
        <v>0</v>
      </c>
      <c r="M343" s="15">
        <v>1000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/>
      <c r="W343" s="15">
        <v>0</v>
      </c>
      <c r="X343" s="15">
        <v>0</v>
      </c>
      <c r="Y343" s="15"/>
      <c r="Z343" s="15"/>
    </row>
    <row r="344" spans="1:26" ht="19.5">
      <c r="A344" s="13"/>
      <c r="B344" s="13"/>
      <c r="C344" s="13"/>
      <c r="D344" s="13" t="s">
        <v>403</v>
      </c>
      <c r="E344" s="11" t="s">
        <v>404</v>
      </c>
      <c r="F344" s="11"/>
      <c r="G344" s="11"/>
      <c r="H344" s="15">
        <v>130575</v>
      </c>
      <c r="I344" s="15"/>
      <c r="J344" s="15">
        <v>130575</v>
      </c>
      <c r="K344" s="15">
        <v>130575</v>
      </c>
      <c r="L344" s="15">
        <v>0</v>
      </c>
      <c r="M344" s="15">
        <v>130575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/>
      <c r="W344" s="15">
        <v>0</v>
      </c>
      <c r="X344" s="15">
        <v>0</v>
      </c>
      <c r="Y344" s="15"/>
      <c r="Z344" s="15"/>
    </row>
    <row r="345" spans="1:26" ht="13.5">
      <c r="A345" s="13"/>
      <c r="B345" s="13"/>
      <c r="C345" s="13"/>
      <c r="D345" s="13" t="s">
        <v>416</v>
      </c>
      <c r="E345" s="11" t="s">
        <v>417</v>
      </c>
      <c r="F345" s="11"/>
      <c r="G345" s="11"/>
      <c r="H345" s="15">
        <v>20000</v>
      </c>
      <c r="I345" s="15"/>
      <c r="J345" s="15">
        <v>20000</v>
      </c>
      <c r="K345" s="15">
        <v>20000</v>
      </c>
      <c r="L345" s="15">
        <v>20000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/>
      <c r="W345" s="15">
        <v>0</v>
      </c>
      <c r="X345" s="15">
        <v>0</v>
      </c>
      <c r="Y345" s="15"/>
      <c r="Z345" s="15"/>
    </row>
    <row r="346" spans="1:26" ht="8.25">
      <c r="A346" s="13"/>
      <c r="B346" s="13"/>
      <c r="C346" s="13" t="s">
        <v>519</v>
      </c>
      <c r="D346" s="13"/>
      <c r="E346" s="11" t="s">
        <v>520</v>
      </c>
      <c r="F346" s="11"/>
      <c r="G346" s="11"/>
      <c r="H346" s="15">
        <v>510035</v>
      </c>
      <c r="I346" s="15"/>
      <c r="J346" s="15">
        <v>510035</v>
      </c>
      <c r="K346" s="15">
        <v>509335</v>
      </c>
      <c r="L346" s="15">
        <v>478000</v>
      </c>
      <c r="M346" s="15">
        <v>31335</v>
      </c>
      <c r="N346" s="15">
        <v>0</v>
      </c>
      <c r="O346" s="15">
        <v>700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/>
      <c r="W346" s="15">
        <v>0</v>
      </c>
      <c r="X346" s="15">
        <v>0</v>
      </c>
      <c r="Y346" s="15"/>
      <c r="Z346" s="15"/>
    </row>
    <row r="347" spans="1:26" ht="19.5">
      <c r="A347" s="13"/>
      <c r="B347" s="13"/>
      <c r="C347" s="13"/>
      <c r="D347" s="13" t="s">
        <v>381</v>
      </c>
      <c r="E347" s="11" t="s">
        <v>382</v>
      </c>
      <c r="F347" s="11"/>
      <c r="G347" s="11"/>
      <c r="H347" s="15">
        <v>700</v>
      </c>
      <c r="I347" s="15"/>
      <c r="J347" s="15">
        <v>700</v>
      </c>
      <c r="K347" s="15">
        <v>0</v>
      </c>
      <c r="L347" s="15">
        <v>0</v>
      </c>
      <c r="M347" s="15">
        <v>0</v>
      </c>
      <c r="N347" s="15">
        <v>0</v>
      </c>
      <c r="O347" s="15">
        <v>700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/>
      <c r="W347" s="15">
        <v>0</v>
      </c>
      <c r="X347" s="15">
        <v>0</v>
      </c>
      <c r="Y347" s="15"/>
      <c r="Z347" s="15"/>
    </row>
    <row r="348" spans="1:26" ht="13.5">
      <c r="A348" s="13"/>
      <c r="B348" s="13"/>
      <c r="C348" s="13"/>
      <c r="D348" s="13" t="s">
        <v>383</v>
      </c>
      <c r="E348" s="11" t="s">
        <v>384</v>
      </c>
      <c r="F348" s="11"/>
      <c r="G348" s="11"/>
      <c r="H348" s="15">
        <v>390000</v>
      </c>
      <c r="I348" s="15"/>
      <c r="J348" s="15">
        <v>390000</v>
      </c>
      <c r="K348" s="15">
        <v>390000</v>
      </c>
      <c r="L348" s="15">
        <v>390000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/>
      <c r="W348" s="15">
        <v>0</v>
      </c>
      <c r="X348" s="15">
        <v>0</v>
      </c>
      <c r="Y348" s="15"/>
      <c r="Z348" s="15"/>
    </row>
    <row r="349" spans="1:26" ht="13.5">
      <c r="A349" s="13"/>
      <c r="B349" s="13"/>
      <c r="C349" s="13"/>
      <c r="D349" s="13" t="s">
        <v>385</v>
      </c>
      <c r="E349" s="11" t="s">
        <v>386</v>
      </c>
      <c r="F349" s="11"/>
      <c r="G349" s="11"/>
      <c r="H349" s="15">
        <v>20000</v>
      </c>
      <c r="I349" s="15"/>
      <c r="J349" s="15">
        <v>20000</v>
      </c>
      <c r="K349" s="15">
        <v>20000</v>
      </c>
      <c r="L349" s="15">
        <v>20000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/>
      <c r="W349" s="15">
        <v>0</v>
      </c>
      <c r="X349" s="15">
        <v>0</v>
      </c>
      <c r="Y349" s="15"/>
      <c r="Z349" s="15"/>
    </row>
    <row r="350" spans="1:26" ht="13.5">
      <c r="A350" s="13"/>
      <c r="B350" s="13"/>
      <c r="C350" s="13"/>
      <c r="D350" s="13" t="s">
        <v>387</v>
      </c>
      <c r="E350" s="11" t="s">
        <v>388</v>
      </c>
      <c r="F350" s="11"/>
      <c r="G350" s="11"/>
      <c r="H350" s="15">
        <v>57000</v>
      </c>
      <c r="I350" s="15"/>
      <c r="J350" s="15">
        <v>57000</v>
      </c>
      <c r="K350" s="15">
        <v>57000</v>
      </c>
      <c r="L350" s="15">
        <v>57000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/>
      <c r="W350" s="15">
        <v>0</v>
      </c>
      <c r="X350" s="15">
        <v>0</v>
      </c>
      <c r="Y350" s="15"/>
      <c r="Z350" s="15"/>
    </row>
    <row r="351" ht="19.5"/>
    <row r="352" spans="22:25" ht="13.5">
      <c r="V352" s="15" t="s">
        <v>521</v>
      </c>
      <c r="W352" s="15"/>
      <c r="X352" s="15"/>
      <c r="Y352" s="15"/>
    </row>
    <row r="353" ht="6.75"/>
    <row r="354" spans="2:8" ht="13.5">
      <c r="B354" s="11"/>
      <c r="C354" s="11"/>
      <c r="D354" s="11"/>
      <c r="E354" s="11"/>
      <c r="F354" s="12"/>
      <c r="G354" s="12"/>
      <c r="H354" s="12"/>
    </row>
    <row r="355" spans="1:26" ht="13.5" customHeight="1">
      <c r="A355" s="13" t="s">
        <v>1</v>
      </c>
      <c r="B355" s="13"/>
      <c r="C355" s="13" t="s">
        <v>2</v>
      </c>
      <c r="D355" s="14" t="s">
        <v>338</v>
      </c>
      <c r="E355" s="13" t="s">
        <v>4</v>
      </c>
      <c r="F355" s="13"/>
      <c r="G355" s="13"/>
      <c r="H355" s="13" t="s">
        <v>339</v>
      </c>
      <c r="I355" s="13"/>
      <c r="J355" s="13" t="s">
        <v>340</v>
      </c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3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 t="s">
        <v>341</v>
      </c>
      <c r="K356" s="13" t="s">
        <v>342</v>
      </c>
      <c r="L356" s="13"/>
      <c r="M356" s="13"/>
      <c r="N356" s="13"/>
      <c r="O356" s="13"/>
      <c r="P356" s="13"/>
      <c r="Q356" s="13"/>
      <c r="R356" s="13"/>
      <c r="S356" s="14" t="s">
        <v>343</v>
      </c>
      <c r="T356" s="13" t="s">
        <v>342</v>
      </c>
      <c r="U356" s="13"/>
      <c r="V356" s="13"/>
      <c r="W356" s="13"/>
      <c r="X356" s="13"/>
      <c r="Y356" s="13"/>
      <c r="Z356" s="13"/>
    </row>
    <row r="357" spans="1:26" ht="6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4" t="s">
        <v>344</v>
      </c>
      <c r="L357" s="13" t="s">
        <v>342</v>
      </c>
      <c r="M357" s="13"/>
      <c r="N357" s="14" t="s">
        <v>345</v>
      </c>
      <c r="O357" s="14" t="s">
        <v>346</v>
      </c>
      <c r="P357" s="14" t="s">
        <v>347</v>
      </c>
      <c r="Q357" s="14" t="s">
        <v>348</v>
      </c>
      <c r="R357" s="14" t="s">
        <v>349</v>
      </c>
      <c r="S357" s="14"/>
      <c r="T357" s="14" t="s">
        <v>350</v>
      </c>
      <c r="U357" s="13" t="s">
        <v>351</v>
      </c>
      <c r="V357" s="13"/>
      <c r="W357" s="14" t="s">
        <v>352</v>
      </c>
      <c r="X357" s="13" t="s">
        <v>353</v>
      </c>
      <c r="Y357" s="13"/>
      <c r="Z357" s="13"/>
    </row>
    <row r="358" spans="1:26" ht="41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 t="s">
        <v>354</v>
      </c>
      <c r="M358" s="13" t="s">
        <v>355</v>
      </c>
      <c r="N358" s="14"/>
      <c r="O358" s="14"/>
      <c r="P358" s="14"/>
      <c r="Q358" s="14"/>
      <c r="R358" s="14"/>
      <c r="S358" s="14"/>
      <c r="T358" s="14"/>
      <c r="U358" s="13" t="s">
        <v>356</v>
      </c>
      <c r="V358" s="13"/>
      <c r="W358" s="14"/>
      <c r="X358" s="14"/>
      <c r="Y358" s="13"/>
      <c r="Z358" s="13"/>
    </row>
    <row r="359" spans="1:26" ht="6.75">
      <c r="A359" s="13" t="s">
        <v>6</v>
      </c>
      <c r="B359" s="13"/>
      <c r="C359" s="13" t="s">
        <v>7</v>
      </c>
      <c r="D359" s="13" t="s">
        <v>8</v>
      </c>
      <c r="E359" s="13" t="s">
        <v>9</v>
      </c>
      <c r="F359" s="13"/>
      <c r="G359" s="13"/>
      <c r="H359" s="13" t="s">
        <v>10</v>
      </c>
      <c r="I359" s="13"/>
      <c r="J359" s="13" t="s">
        <v>357</v>
      </c>
      <c r="K359" s="13" t="s">
        <v>358</v>
      </c>
      <c r="L359" s="13" t="s">
        <v>359</v>
      </c>
      <c r="M359" s="13" t="s">
        <v>360</v>
      </c>
      <c r="N359" s="13" t="s">
        <v>361</v>
      </c>
      <c r="O359" s="13" t="s">
        <v>362</v>
      </c>
      <c r="P359" s="13" t="s">
        <v>363</v>
      </c>
      <c r="Q359" s="13" t="s">
        <v>364</v>
      </c>
      <c r="R359" s="13" t="s">
        <v>365</v>
      </c>
      <c r="S359" s="13" t="s">
        <v>366</v>
      </c>
      <c r="T359" s="13" t="s">
        <v>367</v>
      </c>
      <c r="U359" s="13" t="s">
        <v>368</v>
      </c>
      <c r="V359" s="13"/>
      <c r="W359" s="13" t="s">
        <v>369</v>
      </c>
      <c r="X359" s="13" t="s">
        <v>370</v>
      </c>
      <c r="Y359" s="13"/>
      <c r="Z359" s="13"/>
    </row>
    <row r="360" spans="1:26" ht="19.5">
      <c r="A360" s="13"/>
      <c r="B360" s="13"/>
      <c r="C360" s="13"/>
      <c r="D360" s="13" t="s">
        <v>389</v>
      </c>
      <c r="E360" s="11" t="s">
        <v>390</v>
      </c>
      <c r="F360" s="11"/>
      <c r="G360" s="11"/>
      <c r="H360" s="15">
        <v>9000</v>
      </c>
      <c r="I360" s="15"/>
      <c r="J360" s="15">
        <v>9000</v>
      </c>
      <c r="K360" s="15">
        <v>9000</v>
      </c>
      <c r="L360" s="15">
        <v>9000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/>
      <c r="W360" s="15">
        <v>0</v>
      </c>
      <c r="X360" s="15">
        <v>0</v>
      </c>
      <c r="Y360" s="15"/>
      <c r="Z360" s="15"/>
    </row>
    <row r="361" spans="1:26" ht="13.5">
      <c r="A361" s="13"/>
      <c r="B361" s="13"/>
      <c r="C361" s="13"/>
      <c r="D361" s="13" t="s">
        <v>377</v>
      </c>
      <c r="E361" s="11" t="s">
        <v>378</v>
      </c>
      <c r="F361" s="11"/>
      <c r="G361" s="11"/>
      <c r="H361" s="15">
        <v>3000</v>
      </c>
      <c r="I361" s="15"/>
      <c r="J361" s="15">
        <v>3000</v>
      </c>
      <c r="K361" s="15">
        <v>3000</v>
      </c>
      <c r="L361" s="15">
        <v>0</v>
      </c>
      <c r="M361" s="15">
        <v>3000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/>
      <c r="W361" s="15">
        <v>0</v>
      </c>
      <c r="X361" s="15">
        <v>0</v>
      </c>
      <c r="Y361" s="15"/>
      <c r="Z361" s="15"/>
    </row>
    <row r="362" spans="1:26" ht="13.5">
      <c r="A362" s="13"/>
      <c r="B362" s="13"/>
      <c r="C362" s="13"/>
      <c r="D362" s="13" t="s">
        <v>517</v>
      </c>
      <c r="E362" s="11" t="s">
        <v>518</v>
      </c>
      <c r="F362" s="11"/>
      <c r="G362" s="11"/>
      <c r="H362" s="15">
        <v>1500</v>
      </c>
      <c r="I362" s="15"/>
      <c r="J362" s="15">
        <v>1500</v>
      </c>
      <c r="K362" s="15">
        <v>1500</v>
      </c>
      <c r="L362" s="15">
        <v>0</v>
      </c>
      <c r="M362" s="15">
        <v>1500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/>
      <c r="W362" s="15">
        <v>0</v>
      </c>
      <c r="X362" s="15">
        <v>0</v>
      </c>
      <c r="Y362" s="15"/>
      <c r="Z362" s="15"/>
    </row>
    <row r="363" spans="1:26" ht="8.25">
      <c r="A363" s="13"/>
      <c r="B363" s="13"/>
      <c r="C363" s="13"/>
      <c r="D363" s="13" t="s">
        <v>391</v>
      </c>
      <c r="E363" s="11" t="s">
        <v>392</v>
      </c>
      <c r="F363" s="11"/>
      <c r="G363" s="11"/>
      <c r="H363" s="15">
        <v>12000</v>
      </c>
      <c r="I363" s="15"/>
      <c r="J363" s="15">
        <v>12000</v>
      </c>
      <c r="K363" s="15">
        <v>12000</v>
      </c>
      <c r="L363" s="15">
        <v>0</v>
      </c>
      <c r="M363" s="15">
        <v>12000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/>
      <c r="W363" s="15">
        <v>0</v>
      </c>
      <c r="X363" s="15">
        <v>0</v>
      </c>
      <c r="Y363" s="15"/>
      <c r="Z363" s="15"/>
    </row>
    <row r="364" spans="1:26" ht="8.25">
      <c r="A364" s="13"/>
      <c r="B364" s="13"/>
      <c r="C364" s="13"/>
      <c r="D364" s="13" t="s">
        <v>395</v>
      </c>
      <c r="E364" s="11" t="s">
        <v>396</v>
      </c>
      <c r="F364" s="11"/>
      <c r="G364" s="11"/>
      <c r="H364" s="15">
        <v>500</v>
      </c>
      <c r="I364" s="15"/>
      <c r="J364" s="15">
        <v>500</v>
      </c>
      <c r="K364" s="15">
        <v>500</v>
      </c>
      <c r="L364" s="15">
        <v>0</v>
      </c>
      <c r="M364" s="15">
        <v>500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/>
      <c r="W364" s="15">
        <v>0</v>
      </c>
      <c r="X364" s="15">
        <v>0</v>
      </c>
      <c r="Y364" s="15"/>
      <c r="Z364" s="15"/>
    </row>
    <row r="365" spans="1:26" ht="8.25">
      <c r="A365" s="13"/>
      <c r="B365" s="13"/>
      <c r="C365" s="13"/>
      <c r="D365" s="13" t="s">
        <v>371</v>
      </c>
      <c r="E365" s="11" t="s">
        <v>372</v>
      </c>
      <c r="F365" s="11"/>
      <c r="G365" s="11"/>
      <c r="H365" s="15">
        <v>500</v>
      </c>
      <c r="I365" s="15"/>
      <c r="J365" s="15">
        <v>500</v>
      </c>
      <c r="K365" s="15">
        <v>500</v>
      </c>
      <c r="L365" s="15">
        <v>0</v>
      </c>
      <c r="M365" s="15">
        <v>500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/>
      <c r="W365" s="15">
        <v>0</v>
      </c>
      <c r="X365" s="15">
        <v>0</v>
      </c>
      <c r="Y365" s="15"/>
      <c r="Z365" s="15"/>
    </row>
    <row r="366" spans="1:26" ht="8.25">
      <c r="A366" s="13"/>
      <c r="B366" s="13"/>
      <c r="C366" s="13"/>
      <c r="D366" s="13" t="s">
        <v>399</v>
      </c>
      <c r="E366" s="11" t="s">
        <v>400</v>
      </c>
      <c r="F366" s="11"/>
      <c r="G366" s="11"/>
      <c r="H366" s="15">
        <v>100</v>
      </c>
      <c r="I366" s="15"/>
      <c r="J366" s="15">
        <v>100</v>
      </c>
      <c r="K366" s="15">
        <v>100</v>
      </c>
      <c r="L366" s="15">
        <v>0</v>
      </c>
      <c r="M366" s="15">
        <v>100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/>
      <c r="W366" s="15">
        <v>0</v>
      </c>
      <c r="X366" s="15">
        <v>0</v>
      </c>
      <c r="Y366" s="15"/>
      <c r="Z366" s="15"/>
    </row>
    <row r="367" spans="1:26" ht="19.5">
      <c r="A367" s="13"/>
      <c r="B367" s="13"/>
      <c r="C367" s="13"/>
      <c r="D367" s="13" t="s">
        <v>403</v>
      </c>
      <c r="E367" s="11" t="s">
        <v>404</v>
      </c>
      <c r="F367" s="11"/>
      <c r="G367" s="11"/>
      <c r="H367" s="15">
        <v>13735</v>
      </c>
      <c r="I367" s="15"/>
      <c r="J367" s="15">
        <v>13735</v>
      </c>
      <c r="K367" s="15">
        <v>13735</v>
      </c>
      <c r="L367" s="15">
        <v>0</v>
      </c>
      <c r="M367" s="15">
        <v>13735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/>
      <c r="W367" s="15">
        <v>0</v>
      </c>
      <c r="X367" s="15">
        <v>0</v>
      </c>
      <c r="Y367" s="15"/>
      <c r="Z367" s="15"/>
    </row>
    <row r="368" spans="1:26" ht="13.5">
      <c r="A368" s="13"/>
      <c r="B368" s="13"/>
      <c r="C368" s="13"/>
      <c r="D368" s="13" t="s">
        <v>416</v>
      </c>
      <c r="E368" s="11" t="s">
        <v>417</v>
      </c>
      <c r="F368" s="11"/>
      <c r="G368" s="11"/>
      <c r="H368" s="15">
        <v>2000</v>
      </c>
      <c r="I368" s="15"/>
      <c r="J368" s="15">
        <v>2000</v>
      </c>
      <c r="K368" s="15">
        <v>2000</v>
      </c>
      <c r="L368" s="15">
        <v>2000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/>
      <c r="W368" s="15">
        <v>0</v>
      </c>
      <c r="X368" s="15">
        <v>0</v>
      </c>
      <c r="Y368" s="15"/>
      <c r="Z368" s="15"/>
    </row>
    <row r="369" spans="1:26" ht="8.25">
      <c r="A369" s="13"/>
      <c r="B369" s="13"/>
      <c r="C369" s="13" t="s">
        <v>177</v>
      </c>
      <c r="D369" s="13"/>
      <c r="E369" s="11" t="s">
        <v>178</v>
      </c>
      <c r="F369" s="11"/>
      <c r="G369" s="11"/>
      <c r="H369" s="15">
        <v>11081197</v>
      </c>
      <c r="I369" s="15"/>
      <c r="J369" s="15">
        <v>10351197</v>
      </c>
      <c r="K369" s="15">
        <v>10332665</v>
      </c>
      <c r="L369" s="15">
        <v>9168000</v>
      </c>
      <c r="M369" s="15">
        <v>1164665</v>
      </c>
      <c r="N369" s="15">
        <v>0</v>
      </c>
      <c r="O369" s="15">
        <v>18532</v>
      </c>
      <c r="P369" s="15">
        <v>0</v>
      </c>
      <c r="Q369" s="15">
        <v>0</v>
      </c>
      <c r="R369" s="15">
        <v>0</v>
      </c>
      <c r="S369" s="15">
        <v>730000</v>
      </c>
      <c r="T369" s="15">
        <v>730000</v>
      </c>
      <c r="U369" s="15">
        <v>0</v>
      </c>
      <c r="V369" s="15"/>
      <c r="W369" s="15">
        <v>0</v>
      </c>
      <c r="X369" s="15">
        <v>0</v>
      </c>
      <c r="Y369" s="15"/>
      <c r="Z369" s="15"/>
    </row>
    <row r="370" spans="1:26" ht="19.5">
      <c r="A370" s="13"/>
      <c r="B370" s="13"/>
      <c r="C370" s="13"/>
      <c r="D370" s="13" t="s">
        <v>381</v>
      </c>
      <c r="E370" s="11" t="s">
        <v>382</v>
      </c>
      <c r="F370" s="11"/>
      <c r="G370" s="11"/>
      <c r="H370" s="15">
        <v>15500</v>
      </c>
      <c r="I370" s="15"/>
      <c r="J370" s="15">
        <v>15500</v>
      </c>
      <c r="K370" s="15">
        <v>0</v>
      </c>
      <c r="L370" s="15">
        <v>0</v>
      </c>
      <c r="M370" s="15">
        <v>0</v>
      </c>
      <c r="N370" s="15">
        <v>0</v>
      </c>
      <c r="O370" s="15">
        <v>15500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/>
      <c r="W370" s="15">
        <v>0</v>
      </c>
      <c r="X370" s="15">
        <v>0</v>
      </c>
      <c r="Y370" s="15"/>
      <c r="Z370" s="15"/>
    </row>
    <row r="371" spans="1:26" ht="13.5">
      <c r="A371" s="13"/>
      <c r="B371" s="13"/>
      <c r="C371" s="13"/>
      <c r="D371" s="13" t="s">
        <v>373</v>
      </c>
      <c r="E371" s="11" t="s">
        <v>374</v>
      </c>
      <c r="F371" s="11"/>
      <c r="G371" s="11"/>
      <c r="H371" s="15">
        <v>3032</v>
      </c>
      <c r="I371" s="15"/>
      <c r="J371" s="15">
        <v>3032</v>
      </c>
      <c r="K371" s="15">
        <v>0</v>
      </c>
      <c r="L371" s="15">
        <v>0</v>
      </c>
      <c r="M371" s="15">
        <v>0</v>
      </c>
      <c r="N371" s="15">
        <v>0</v>
      </c>
      <c r="O371" s="15">
        <v>3032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/>
      <c r="W371" s="15">
        <v>0</v>
      </c>
      <c r="X371" s="15">
        <v>0</v>
      </c>
      <c r="Y371" s="15"/>
      <c r="Z371" s="15"/>
    </row>
    <row r="372" spans="1:26" ht="13.5">
      <c r="A372" s="13"/>
      <c r="B372" s="13"/>
      <c r="C372" s="13"/>
      <c r="D372" s="13" t="s">
        <v>383</v>
      </c>
      <c r="E372" s="11" t="s">
        <v>384</v>
      </c>
      <c r="F372" s="11"/>
      <c r="G372" s="11"/>
      <c r="H372" s="15">
        <v>7150000</v>
      </c>
      <c r="I372" s="15"/>
      <c r="J372" s="15">
        <v>7150000</v>
      </c>
      <c r="K372" s="15">
        <v>7150000</v>
      </c>
      <c r="L372" s="15">
        <v>7150000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/>
      <c r="W372" s="15">
        <v>0</v>
      </c>
      <c r="X372" s="15">
        <v>0</v>
      </c>
      <c r="Y372" s="15"/>
      <c r="Z372" s="15"/>
    </row>
    <row r="373" spans="1:26" ht="13.5">
      <c r="A373" s="13"/>
      <c r="B373" s="13"/>
      <c r="C373" s="13"/>
      <c r="D373" s="13" t="s">
        <v>385</v>
      </c>
      <c r="E373" s="11" t="s">
        <v>386</v>
      </c>
      <c r="F373" s="11"/>
      <c r="G373" s="11"/>
      <c r="H373" s="15">
        <v>510000</v>
      </c>
      <c r="I373" s="15"/>
      <c r="J373" s="15">
        <v>510000</v>
      </c>
      <c r="K373" s="15">
        <v>510000</v>
      </c>
      <c r="L373" s="15">
        <v>510000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/>
      <c r="W373" s="15">
        <v>0</v>
      </c>
      <c r="X373" s="15">
        <v>0</v>
      </c>
      <c r="Y373" s="15"/>
      <c r="Z373" s="15"/>
    </row>
    <row r="374" spans="1:26" ht="13.5">
      <c r="A374" s="13"/>
      <c r="B374" s="13"/>
      <c r="C374" s="13"/>
      <c r="D374" s="13" t="s">
        <v>387</v>
      </c>
      <c r="E374" s="11" t="s">
        <v>388</v>
      </c>
      <c r="F374" s="11"/>
      <c r="G374" s="11"/>
      <c r="H374" s="15">
        <v>1270000</v>
      </c>
      <c r="I374" s="15"/>
      <c r="J374" s="15">
        <v>1270000</v>
      </c>
      <c r="K374" s="15">
        <v>1270000</v>
      </c>
      <c r="L374" s="15">
        <v>1270000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/>
      <c r="W374" s="15">
        <v>0</v>
      </c>
      <c r="X374" s="15">
        <v>0</v>
      </c>
      <c r="Y374" s="15"/>
      <c r="Z374" s="15"/>
    </row>
    <row r="375" spans="1:26" ht="19.5">
      <c r="A375" s="13"/>
      <c r="B375" s="13"/>
      <c r="C375" s="13"/>
      <c r="D375" s="13" t="s">
        <v>389</v>
      </c>
      <c r="E375" s="11" t="s">
        <v>390</v>
      </c>
      <c r="F375" s="11"/>
      <c r="G375" s="11"/>
      <c r="H375" s="15">
        <v>175000</v>
      </c>
      <c r="I375" s="15"/>
      <c r="J375" s="15">
        <v>175000</v>
      </c>
      <c r="K375" s="15">
        <v>175000</v>
      </c>
      <c r="L375" s="15">
        <v>175000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/>
      <c r="W375" s="15">
        <v>0</v>
      </c>
      <c r="X375" s="15">
        <v>0</v>
      </c>
      <c r="Y375" s="15"/>
      <c r="Z375" s="15"/>
    </row>
    <row r="376" spans="1:26" ht="13.5">
      <c r="A376" s="13"/>
      <c r="B376" s="13"/>
      <c r="C376" s="13"/>
      <c r="D376" s="13" t="s">
        <v>474</v>
      </c>
      <c r="E376" s="11" t="s">
        <v>475</v>
      </c>
      <c r="F376" s="11"/>
      <c r="G376" s="11"/>
      <c r="H376" s="15">
        <v>23000</v>
      </c>
      <c r="I376" s="15"/>
      <c r="J376" s="15">
        <v>23000</v>
      </c>
      <c r="K376" s="15">
        <v>23000</v>
      </c>
      <c r="L376" s="15">
        <v>23000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/>
      <c r="W376" s="15">
        <v>0</v>
      </c>
      <c r="X376" s="15">
        <v>0</v>
      </c>
      <c r="Y376" s="15"/>
      <c r="Z376" s="15"/>
    </row>
    <row r="377" spans="1:26" ht="13.5">
      <c r="A377" s="13"/>
      <c r="B377" s="13"/>
      <c r="C377" s="13"/>
      <c r="D377" s="13" t="s">
        <v>377</v>
      </c>
      <c r="E377" s="11" t="s">
        <v>378</v>
      </c>
      <c r="F377" s="11"/>
      <c r="G377" s="11"/>
      <c r="H377" s="15">
        <v>154000</v>
      </c>
      <c r="I377" s="15"/>
      <c r="J377" s="15">
        <v>154000</v>
      </c>
      <c r="K377" s="15">
        <v>154000</v>
      </c>
      <c r="L377" s="15">
        <v>0</v>
      </c>
      <c r="M377" s="15">
        <v>154000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/>
      <c r="W377" s="15">
        <v>0</v>
      </c>
      <c r="X377" s="15">
        <v>0</v>
      </c>
      <c r="Y377" s="15"/>
      <c r="Z377" s="15"/>
    </row>
    <row r="378" spans="1:26" ht="13.5">
      <c r="A378" s="13"/>
      <c r="B378" s="13"/>
      <c r="C378" s="13"/>
      <c r="D378" s="13" t="s">
        <v>517</v>
      </c>
      <c r="E378" s="11" t="s">
        <v>518</v>
      </c>
      <c r="F378" s="11"/>
      <c r="G378" s="11"/>
      <c r="H378" s="15">
        <v>30150</v>
      </c>
      <c r="I378" s="15"/>
      <c r="J378" s="15">
        <v>30150</v>
      </c>
      <c r="K378" s="15">
        <v>30150</v>
      </c>
      <c r="L378" s="15">
        <v>0</v>
      </c>
      <c r="M378" s="15">
        <v>30150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/>
      <c r="W378" s="15">
        <v>0</v>
      </c>
      <c r="X378" s="15">
        <v>0</v>
      </c>
      <c r="Y378" s="15"/>
      <c r="Z378" s="15"/>
    </row>
    <row r="379" spans="1:26" ht="8.25">
      <c r="A379" s="13"/>
      <c r="B379" s="13"/>
      <c r="C379" s="13"/>
      <c r="D379" s="13" t="s">
        <v>391</v>
      </c>
      <c r="E379" s="11" t="s">
        <v>392</v>
      </c>
      <c r="F379" s="11"/>
      <c r="G379" s="11"/>
      <c r="H379" s="15">
        <v>292000</v>
      </c>
      <c r="I379" s="15"/>
      <c r="J379" s="15">
        <v>292000</v>
      </c>
      <c r="K379" s="15">
        <v>292000</v>
      </c>
      <c r="L379" s="15">
        <v>0</v>
      </c>
      <c r="M379" s="15">
        <v>292000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/>
      <c r="W379" s="15">
        <v>0</v>
      </c>
      <c r="X379" s="15">
        <v>0</v>
      </c>
      <c r="Y379" s="15"/>
      <c r="Z379" s="15"/>
    </row>
    <row r="380" spans="1:26" ht="8.25">
      <c r="A380" s="13"/>
      <c r="B380" s="13"/>
      <c r="C380" s="13"/>
      <c r="D380" s="13" t="s">
        <v>393</v>
      </c>
      <c r="E380" s="11" t="s">
        <v>394</v>
      </c>
      <c r="F380" s="11"/>
      <c r="G380" s="11"/>
      <c r="H380" s="15">
        <v>68500</v>
      </c>
      <c r="I380" s="15"/>
      <c r="J380" s="15">
        <v>68500</v>
      </c>
      <c r="K380" s="15">
        <v>68500</v>
      </c>
      <c r="L380" s="15">
        <v>0</v>
      </c>
      <c r="M380" s="15">
        <v>68500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/>
      <c r="W380" s="15">
        <v>0</v>
      </c>
      <c r="X380" s="15">
        <v>0</v>
      </c>
      <c r="Y380" s="15"/>
      <c r="Z380" s="15"/>
    </row>
    <row r="381" spans="1:26" ht="8.25">
      <c r="A381" s="13"/>
      <c r="B381" s="13"/>
      <c r="C381" s="13"/>
      <c r="D381" s="13" t="s">
        <v>395</v>
      </c>
      <c r="E381" s="11" t="s">
        <v>396</v>
      </c>
      <c r="F381" s="11"/>
      <c r="G381" s="11"/>
      <c r="H381" s="15">
        <v>11800</v>
      </c>
      <c r="I381" s="15"/>
      <c r="J381" s="15">
        <v>11800</v>
      </c>
      <c r="K381" s="15">
        <v>11800</v>
      </c>
      <c r="L381" s="15">
        <v>0</v>
      </c>
      <c r="M381" s="15">
        <v>11800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/>
      <c r="W381" s="15">
        <v>0</v>
      </c>
      <c r="X381" s="15">
        <v>0</v>
      </c>
      <c r="Y381" s="15"/>
      <c r="Z381" s="15"/>
    </row>
    <row r="382" spans="1:26" ht="8.25">
      <c r="A382" s="13"/>
      <c r="B382" s="13"/>
      <c r="C382" s="13"/>
      <c r="D382" s="13" t="s">
        <v>371</v>
      </c>
      <c r="E382" s="11" t="s">
        <v>372</v>
      </c>
      <c r="F382" s="11"/>
      <c r="G382" s="11"/>
      <c r="H382" s="15">
        <v>133185</v>
      </c>
      <c r="I382" s="15"/>
      <c r="J382" s="15">
        <v>133185</v>
      </c>
      <c r="K382" s="15">
        <v>133185</v>
      </c>
      <c r="L382" s="15">
        <v>0</v>
      </c>
      <c r="M382" s="15">
        <v>133185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/>
      <c r="W382" s="15">
        <v>0</v>
      </c>
      <c r="X382" s="15">
        <v>0</v>
      </c>
      <c r="Y382" s="15"/>
      <c r="Z382" s="15"/>
    </row>
    <row r="383" spans="1:26" ht="13.5">
      <c r="A383" s="13"/>
      <c r="B383" s="13"/>
      <c r="C383" s="13"/>
      <c r="D383" s="13" t="s">
        <v>397</v>
      </c>
      <c r="E383" s="11" t="s">
        <v>398</v>
      </c>
      <c r="F383" s="11"/>
      <c r="G383" s="11"/>
      <c r="H383" s="15">
        <v>12880</v>
      </c>
      <c r="I383" s="15"/>
      <c r="J383" s="15">
        <v>12880</v>
      </c>
      <c r="K383" s="15">
        <v>12880</v>
      </c>
      <c r="L383" s="15">
        <v>0</v>
      </c>
      <c r="M383" s="15">
        <v>12880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/>
      <c r="W383" s="15">
        <v>0</v>
      </c>
      <c r="X383" s="15">
        <v>0</v>
      </c>
      <c r="Y383" s="15"/>
      <c r="Z383" s="15"/>
    </row>
    <row r="384" spans="1:26" ht="8.25">
      <c r="A384" s="13"/>
      <c r="B384" s="13"/>
      <c r="C384" s="13"/>
      <c r="D384" s="13" t="s">
        <v>399</v>
      </c>
      <c r="E384" s="11" t="s">
        <v>400</v>
      </c>
      <c r="F384" s="11"/>
      <c r="G384" s="11"/>
      <c r="H384" s="15">
        <v>4291</v>
      </c>
      <c r="I384" s="15"/>
      <c r="J384" s="15">
        <v>4291</v>
      </c>
      <c r="K384" s="15">
        <v>4291</v>
      </c>
      <c r="L384" s="15">
        <v>0</v>
      </c>
      <c r="M384" s="15">
        <v>4291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/>
      <c r="W384" s="15">
        <v>0</v>
      </c>
      <c r="X384" s="15">
        <v>0</v>
      </c>
      <c r="Y384" s="15"/>
      <c r="Z384" s="15"/>
    </row>
    <row r="385" spans="1:26" ht="13.5">
      <c r="A385" s="13"/>
      <c r="B385" s="13"/>
      <c r="C385" s="13"/>
      <c r="D385" s="13" t="s">
        <v>477</v>
      </c>
      <c r="E385" s="11" t="s">
        <v>435</v>
      </c>
      <c r="F385" s="11"/>
      <c r="G385" s="11"/>
      <c r="H385" s="15">
        <v>2000</v>
      </c>
      <c r="I385" s="15"/>
      <c r="J385" s="15">
        <v>2000</v>
      </c>
      <c r="K385" s="15">
        <v>2000</v>
      </c>
      <c r="L385" s="15">
        <v>0</v>
      </c>
      <c r="M385" s="15">
        <v>2000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/>
      <c r="W385" s="15">
        <v>0</v>
      </c>
      <c r="X385" s="15">
        <v>0</v>
      </c>
      <c r="Y385" s="15"/>
      <c r="Z385" s="15"/>
    </row>
    <row r="386" spans="1:26" ht="8.25">
      <c r="A386" s="13"/>
      <c r="B386" s="13"/>
      <c r="C386" s="13"/>
      <c r="D386" s="13" t="s">
        <v>401</v>
      </c>
      <c r="E386" s="11" t="s">
        <v>402</v>
      </c>
      <c r="F386" s="11"/>
      <c r="G386" s="11"/>
      <c r="H386" s="15">
        <v>11996</v>
      </c>
      <c r="I386" s="15"/>
      <c r="J386" s="15">
        <v>11996</v>
      </c>
      <c r="K386" s="15">
        <v>11996</v>
      </c>
      <c r="L386" s="15">
        <v>0</v>
      </c>
      <c r="M386" s="15">
        <v>11996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/>
      <c r="W386" s="15">
        <v>0</v>
      </c>
      <c r="X386" s="15">
        <v>0</v>
      </c>
      <c r="Y386" s="15"/>
      <c r="Z386" s="15"/>
    </row>
    <row r="387" spans="1:26" ht="19.5">
      <c r="A387" s="13"/>
      <c r="B387" s="13"/>
      <c r="C387" s="13"/>
      <c r="D387" s="13" t="s">
        <v>403</v>
      </c>
      <c r="E387" s="11" t="s">
        <v>404</v>
      </c>
      <c r="F387" s="11"/>
      <c r="G387" s="11"/>
      <c r="H387" s="15">
        <v>420478</v>
      </c>
      <c r="I387" s="15"/>
      <c r="J387" s="15">
        <v>420478</v>
      </c>
      <c r="K387" s="15">
        <v>420478</v>
      </c>
      <c r="L387" s="15">
        <v>0</v>
      </c>
      <c r="M387" s="15">
        <v>420478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/>
      <c r="W387" s="15">
        <v>0</v>
      </c>
      <c r="X387" s="15">
        <v>0</v>
      </c>
      <c r="Y387" s="15"/>
      <c r="Z387" s="15"/>
    </row>
    <row r="388" spans="1:26" ht="8.25">
      <c r="A388" s="13"/>
      <c r="B388" s="13"/>
      <c r="C388" s="13"/>
      <c r="D388" s="13" t="s">
        <v>406</v>
      </c>
      <c r="E388" s="11" t="s">
        <v>407</v>
      </c>
      <c r="F388" s="11"/>
      <c r="G388" s="11"/>
      <c r="H388" s="15">
        <v>2260</v>
      </c>
      <c r="I388" s="15"/>
      <c r="J388" s="15">
        <v>2260</v>
      </c>
      <c r="K388" s="15">
        <v>2260</v>
      </c>
      <c r="L388" s="15">
        <v>0</v>
      </c>
      <c r="M388" s="15">
        <v>2260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/>
      <c r="W388" s="15">
        <v>0</v>
      </c>
      <c r="X388" s="15">
        <v>0</v>
      </c>
      <c r="Y388" s="15"/>
      <c r="Z388" s="15"/>
    </row>
    <row r="389" ht="28.5"/>
    <row r="390" spans="22:25" ht="13.5">
      <c r="V390" s="15" t="s">
        <v>522</v>
      </c>
      <c r="W390" s="15"/>
      <c r="X390" s="15"/>
      <c r="Y390" s="15"/>
    </row>
    <row r="391" ht="6.75"/>
    <row r="392" spans="2:8" ht="13.5">
      <c r="B392" s="11"/>
      <c r="C392" s="11"/>
      <c r="D392" s="11"/>
      <c r="E392" s="11"/>
      <c r="F392" s="12"/>
      <c r="G392" s="12"/>
      <c r="H392" s="12"/>
    </row>
    <row r="393" spans="1:26" ht="13.5" customHeight="1">
      <c r="A393" s="13" t="s">
        <v>1</v>
      </c>
      <c r="B393" s="13"/>
      <c r="C393" s="13" t="s">
        <v>2</v>
      </c>
      <c r="D393" s="14" t="s">
        <v>338</v>
      </c>
      <c r="E393" s="13" t="s">
        <v>4</v>
      </c>
      <c r="F393" s="13"/>
      <c r="G393" s="13"/>
      <c r="H393" s="13" t="s">
        <v>339</v>
      </c>
      <c r="I393" s="13"/>
      <c r="J393" s="13" t="s">
        <v>340</v>
      </c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3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 t="s">
        <v>341</v>
      </c>
      <c r="K394" s="13" t="s">
        <v>342</v>
      </c>
      <c r="L394" s="13"/>
      <c r="M394" s="13"/>
      <c r="N394" s="13"/>
      <c r="O394" s="13"/>
      <c r="P394" s="13"/>
      <c r="Q394" s="13"/>
      <c r="R394" s="13"/>
      <c r="S394" s="14" t="s">
        <v>343</v>
      </c>
      <c r="T394" s="13" t="s">
        <v>342</v>
      </c>
      <c r="U394" s="13"/>
      <c r="V394" s="13"/>
      <c r="W394" s="13"/>
      <c r="X394" s="13"/>
      <c r="Y394" s="13"/>
      <c r="Z394" s="13"/>
    </row>
    <row r="395" spans="1:26" ht="6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4" t="s">
        <v>344</v>
      </c>
      <c r="L395" s="13" t="s">
        <v>342</v>
      </c>
      <c r="M395" s="13"/>
      <c r="N395" s="14" t="s">
        <v>345</v>
      </c>
      <c r="O395" s="14" t="s">
        <v>346</v>
      </c>
      <c r="P395" s="14" t="s">
        <v>347</v>
      </c>
      <c r="Q395" s="14" t="s">
        <v>348</v>
      </c>
      <c r="R395" s="14" t="s">
        <v>349</v>
      </c>
      <c r="S395" s="14"/>
      <c r="T395" s="14" t="s">
        <v>350</v>
      </c>
      <c r="U395" s="13" t="s">
        <v>351</v>
      </c>
      <c r="V395" s="13"/>
      <c r="W395" s="14" t="s">
        <v>352</v>
      </c>
      <c r="X395" s="13" t="s">
        <v>353</v>
      </c>
      <c r="Y395" s="13"/>
      <c r="Z395" s="13"/>
    </row>
    <row r="396" spans="1:26" ht="41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 t="s">
        <v>354</v>
      </c>
      <c r="M396" s="13" t="s">
        <v>355</v>
      </c>
      <c r="N396" s="14"/>
      <c r="O396" s="14"/>
      <c r="P396" s="14"/>
      <c r="Q396" s="14"/>
      <c r="R396" s="14"/>
      <c r="S396" s="14"/>
      <c r="T396" s="14"/>
      <c r="U396" s="13" t="s">
        <v>356</v>
      </c>
      <c r="V396" s="13"/>
      <c r="W396" s="14"/>
      <c r="X396" s="14"/>
      <c r="Y396" s="13"/>
      <c r="Z396" s="13"/>
    </row>
    <row r="397" spans="1:26" ht="6.75">
      <c r="A397" s="13" t="s">
        <v>6</v>
      </c>
      <c r="B397" s="13"/>
      <c r="C397" s="13" t="s">
        <v>7</v>
      </c>
      <c r="D397" s="13" t="s">
        <v>8</v>
      </c>
      <c r="E397" s="13" t="s">
        <v>9</v>
      </c>
      <c r="F397" s="13"/>
      <c r="G397" s="13"/>
      <c r="H397" s="13" t="s">
        <v>10</v>
      </c>
      <c r="I397" s="13"/>
      <c r="J397" s="13" t="s">
        <v>357</v>
      </c>
      <c r="K397" s="13" t="s">
        <v>358</v>
      </c>
      <c r="L397" s="13" t="s">
        <v>359</v>
      </c>
      <c r="M397" s="13" t="s">
        <v>360</v>
      </c>
      <c r="N397" s="13" t="s">
        <v>361</v>
      </c>
      <c r="O397" s="13" t="s">
        <v>362</v>
      </c>
      <c r="P397" s="13" t="s">
        <v>363</v>
      </c>
      <c r="Q397" s="13" t="s">
        <v>364</v>
      </c>
      <c r="R397" s="13" t="s">
        <v>365</v>
      </c>
      <c r="S397" s="13" t="s">
        <v>366</v>
      </c>
      <c r="T397" s="13" t="s">
        <v>367</v>
      </c>
      <c r="U397" s="13" t="s">
        <v>368</v>
      </c>
      <c r="V397" s="13"/>
      <c r="W397" s="13" t="s">
        <v>369</v>
      </c>
      <c r="X397" s="13" t="s">
        <v>370</v>
      </c>
      <c r="Y397" s="13"/>
      <c r="Z397" s="13"/>
    </row>
    <row r="398" spans="1:26" ht="19.5">
      <c r="A398" s="13"/>
      <c r="B398" s="13"/>
      <c r="C398" s="13"/>
      <c r="D398" s="13" t="s">
        <v>410</v>
      </c>
      <c r="E398" s="11" t="s">
        <v>411</v>
      </c>
      <c r="F398" s="11"/>
      <c r="G398" s="11"/>
      <c r="H398" s="15">
        <v>16575</v>
      </c>
      <c r="I398" s="15"/>
      <c r="J398" s="15">
        <v>16575</v>
      </c>
      <c r="K398" s="15">
        <v>16575</v>
      </c>
      <c r="L398" s="15">
        <v>0</v>
      </c>
      <c r="M398" s="15">
        <v>16575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/>
      <c r="W398" s="15">
        <v>0</v>
      </c>
      <c r="X398" s="15">
        <v>0</v>
      </c>
      <c r="Y398" s="15"/>
      <c r="Z398" s="15"/>
    </row>
    <row r="399" spans="1:26" ht="19.5">
      <c r="A399" s="13"/>
      <c r="B399" s="13"/>
      <c r="C399" s="13"/>
      <c r="D399" s="13" t="s">
        <v>414</v>
      </c>
      <c r="E399" s="11" t="s">
        <v>415</v>
      </c>
      <c r="F399" s="11"/>
      <c r="G399" s="11"/>
      <c r="H399" s="15">
        <v>4550</v>
      </c>
      <c r="I399" s="15"/>
      <c r="J399" s="15">
        <v>4550</v>
      </c>
      <c r="K399" s="15">
        <v>4550</v>
      </c>
      <c r="L399" s="15">
        <v>0</v>
      </c>
      <c r="M399" s="15">
        <v>4550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/>
      <c r="W399" s="15">
        <v>0</v>
      </c>
      <c r="X399" s="15">
        <v>0</v>
      </c>
      <c r="Y399" s="15"/>
      <c r="Z399" s="15"/>
    </row>
    <row r="400" spans="1:26" ht="13.5">
      <c r="A400" s="13"/>
      <c r="B400" s="13"/>
      <c r="C400" s="13"/>
      <c r="D400" s="13" t="s">
        <v>416</v>
      </c>
      <c r="E400" s="11" t="s">
        <v>417</v>
      </c>
      <c r="F400" s="11"/>
      <c r="G400" s="11"/>
      <c r="H400" s="15">
        <v>40000</v>
      </c>
      <c r="I400" s="15"/>
      <c r="J400" s="15">
        <v>40000</v>
      </c>
      <c r="K400" s="15">
        <v>40000</v>
      </c>
      <c r="L400" s="15">
        <v>40000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/>
      <c r="W400" s="15">
        <v>0</v>
      </c>
      <c r="X400" s="15">
        <v>0</v>
      </c>
      <c r="Y400" s="15"/>
      <c r="Z400" s="15"/>
    </row>
    <row r="401" spans="1:26" ht="13.5">
      <c r="A401" s="13"/>
      <c r="B401" s="13"/>
      <c r="C401" s="13"/>
      <c r="D401" s="13" t="s">
        <v>418</v>
      </c>
      <c r="E401" s="11" t="s">
        <v>419</v>
      </c>
      <c r="F401" s="11"/>
      <c r="G401" s="11"/>
      <c r="H401" s="15">
        <v>705000</v>
      </c>
      <c r="I401" s="15"/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705000</v>
      </c>
      <c r="T401" s="15">
        <v>705000</v>
      </c>
      <c r="U401" s="15">
        <v>0</v>
      </c>
      <c r="V401" s="15"/>
      <c r="W401" s="15">
        <v>0</v>
      </c>
      <c r="X401" s="15">
        <v>0</v>
      </c>
      <c r="Y401" s="15"/>
      <c r="Z401" s="15"/>
    </row>
    <row r="402" spans="1:26" ht="19.5">
      <c r="A402" s="13"/>
      <c r="B402" s="13"/>
      <c r="C402" s="13"/>
      <c r="D402" s="13" t="s">
        <v>523</v>
      </c>
      <c r="E402" s="11" t="s">
        <v>524</v>
      </c>
      <c r="F402" s="11"/>
      <c r="G402" s="11"/>
      <c r="H402" s="15">
        <v>25000</v>
      </c>
      <c r="I402" s="15"/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25000</v>
      </c>
      <c r="T402" s="15">
        <v>25000</v>
      </c>
      <c r="U402" s="15">
        <v>0</v>
      </c>
      <c r="V402" s="15"/>
      <c r="W402" s="15">
        <v>0</v>
      </c>
      <c r="X402" s="15">
        <v>0</v>
      </c>
      <c r="Y402" s="15"/>
      <c r="Z402" s="15"/>
    </row>
    <row r="403" spans="1:26" ht="13.5">
      <c r="A403" s="13"/>
      <c r="B403" s="13"/>
      <c r="C403" s="13" t="s">
        <v>525</v>
      </c>
      <c r="D403" s="13"/>
      <c r="E403" s="11" t="s">
        <v>526</v>
      </c>
      <c r="F403" s="11"/>
      <c r="G403" s="11"/>
      <c r="H403" s="15">
        <v>4762761</v>
      </c>
      <c r="I403" s="15"/>
      <c r="J403" s="15">
        <v>4762761</v>
      </c>
      <c r="K403" s="15">
        <v>4754478</v>
      </c>
      <c r="L403" s="15">
        <v>4059601</v>
      </c>
      <c r="M403" s="15">
        <v>694877</v>
      </c>
      <c r="N403" s="15">
        <v>0</v>
      </c>
      <c r="O403" s="15">
        <v>8283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/>
      <c r="W403" s="15">
        <v>0</v>
      </c>
      <c r="X403" s="15">
        <v>0</v>
      </c>
      <c r="Y403" s="15"/>
      <c r="Z403" s="15"/>
    </row>
    <row r="404" spans="1:26" ht="19.5">
      <c r="A404" s="13"/>
      <c r="B404" s="13"/>
      <c r="C404" s="13"/>
      <c r="D404" s="13" t="s">
        <v>381</v>
      </c>
      <c r="E404" s="11" t="s">
        <v>382</v>
      </c>
      <c r="F404" s="11"/>
      <c r="G404" s="11"/>
      <c r="H404" s="15">
        <v>7487</v>
      </c>
      <c r="I404" s="15"/>
      <c r="J404" s="15">
        <v>7487</v>
      </c>
      <c r="K404" s="15">
        <v>0</v>
      </c>
      <c r="L404" s="15">
        <v>0</v>
      </c>
      <c r="M404" s="15">
        <v>0</v>
      </c>
      <c r="N404" s="15">
        <v>0</v>
      </c>
      <c r="O404" s="15">
        <v>7487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/>
      <c r="W404" s="15">
        <v>0</v>
      </c>
      <c r="X404" s="15">
        <v>0</v>
      </c>
      <c r="Y404" s="15"/>
      <c r="Z404" s="15"/>
    </row>
    <row r="405" spans="1:26" ht="13.5">
      <c r="A405" s="13"/>
      <c r="B405" s="13"/>
      <c r="C405" s="13"/>
      <c r="D405" s="13" t="s">
        <v>373</v>
      </c>
      <c r="E405" s="11" t="s">
        <v>374</v>
      </c>
      <c r="F405" s="11"/>
      <c r="G405" s="11"/>
      <c r="H405" s="15">
        <v>796</v>
      </c>
      <c r="I405" s="15"/>
      <c r="J405" s="15">
        <v>796</v>
      </c>
      <c r="K405" s="15">
        <v>0</v>
      </c>
      <c r="L405" s="15">
        <v>0</v>
      </c>
      <c r="M405" s="15">
        <v>0</v>
      </c>
      <c r="N405" s="15">
        <v>0</v>
      </c>
      <c r="O405" s="15">
        <v>796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/>
      <c r="W405" s="15">
        <v>0</v>
      </c>
      <c r="X405" s="15">
        <v>0</v>
      </c>
      <c r="Y405" s="15"/>
      <c r="Z405" s="15"/>
    </row>
    <row r="406" spans="1:26" ht="13.5">
      <c r="A406" s="13"/>
      <c r="B406" s="13"/>
      <c r="C406" s="13"/>
      <c r="D406" s="13" t="s">
        <v>383</v>
      </c>
      <c r="E406" s="11" t="s">
        <v>384</v>
      </c>
      <c r="F406" s="11"/>
      <c r="G406" s="11"/>
      <c r="H406" s="15">
        <v>3200000</v>
      </c>
      <c r="I406" s="15"/>
      <c r="J406" s="15">
        <v>3200000</v>
      </c>
      <c r="K406" s="15">
        <v>3200000</v>
      </c>
      <c r="L406" s="15">
        <v>3200000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/>
      <c r="W406" s="15">
        <v>0</v>
      </c>
      <c r="X406" s="15">
        <v>0</v>
      </c>
      <c r="Y406" s="15"/>
      <c r="Z406" s="15"/>
    </row>
    <row r="407" spans="1:26" ht="13.5">
      <c r="A407" s="13"/>
      <c r="B407" s="13"/>
      <c r="C407" s="13"/>
      <c r="D407" s="13" t="s">
        <v>385</v>
      </c>
      <c r="E407" s="11" t="s">
        <v>386</v>
      </c>
      <c r="F407" s="11"/>
      <c r="G407" s="11"/>
      <c r="H407" s="15">
        <v>229783</v>
      </c>
      <c r="I407" s="15"/>
      <c r="J407" s="15">
        <v>229783</v>
      </c>
      <c r="K407" s="15">
        <v>229783</v>
      </c>
      <c r="L407" s="15">
        <v>229783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/>
      <c r="W407" s="15">
        <v>0</v>
      </c>
      <c r="X407" s="15">
        <v>0</v>
      </c>
      <c r="Y407" s="15"/>
      <c r="Z407" s="15"/>
    </row>
    <row r="408" spans="1:26" ht="13.5">
      <c r="A408" s="13"/>
      <c r="B408" s="13"/>
      <c r="C408" s="13"/>
      <c r="D408" s="13" t="s">
        <v>387</v>
      </c>
      <c r="E408" s="11" t="s">
        <v>388</v>
      </c>
      <c r="F408" s="11"/>
      <c r="G408" s="11"/>
      <c r="H408" s="15">
        <v>515000</v>
      </c>
      <c r="I408" s="15"/>
      <c r="J408" s="15">
        <v>515000</v>
      </c>
      <c r="K408" s="15">
        <v>515000</v>
      </c>
      <c r="L408" s="15">
        <v>515000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/>
      <c r="W408" s="15">
        <v>0</v>
      </c>
      <c r="X408" s="15">
        <v>0</v>
      </c>
      <c r="Y408" s="15"/>
      <c r="Z408" s="15"/>
    </row>
    <row r="409" spans="1:26" ht="19.5">
      <c r="A409" s="13"/>
      <c r="B409" s="13"/>
      <c r="C409" s="13"/>
      <c r="D409" s="13" t="s">
        <v>389</v>
      </c>
      <c r="E409" s="11" t="s">
        <v>390</v>
      </c>
      <c r="F409" s="11"/>
      <c r="G409" s="11"/>
      <c r="H409" s="15">
        <v>79500</v>
      </c>
      <c r="I409" s="15"/>
      <c r="J409" s="15">
        <v>79500</v>
      </c>
      <c r="K409" s="15">
        <v>79500</v>
      </c>
      <c r="L409" s="15">
        <v>79500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/>
      <c r="W409" s="15">
        <v>0</v>
      </c>
      <c r="X409" s="15">
        <v>0</v>
      </c>
      <c r="Y409" s="15"/>
      <c r="Z409" s="15"/>
    </row>
    <row r="410" spans="1:26" ht="13.5">
      <c r="A410" s="13"/>
      <c r="B410" s="13"/>
      <c r="C410" s="13"/>
      <c r="D410" s="13" t="s">
        <v>474</v>
      </c>
      <c r="E410" s="11" t="s">
        <v>475</v>
      </c>
      <c r="F410" s="11"/>
      <c r="G410" s="11"/>
      <c r="H410" s="15">
        <v>16318</v>
      </c>
      <c r="I410" s="15"/>
      <c r="J410" s="15">
        <v>16318</v>
      </c>
      <c r="K410" s="15">
        <v>16318</v>
      </c>
      <c r="L410" s="15">
        <v>16318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/>
      <c r="W410" s="15">
        <v>0</v>
      </c>
      <c r="X410" s="15">
        <v>0</v>
      </c>
      <c r="Y410" s="15"/>
      <c r="Z410" s="15"/>
    </row>
    <row r="411" spans="1:26" ht="13.5">
      <c r="A411" s="13"/>
      <c r="B411" s="13"/>
      <c r="C411" s="13"/>
      <c r="D411" s="13" t="s">
        <v>377</v>
      </c>
      <c r="E411" s="11" t="s">
        <v>378</v>
      </c>
      <c r="F411" s="11"/>
      <c r="G411" s="11"/>
      <c r="H411" s="15">
        <v>143697</v>
      </c>
      <c r="I411" s="15"/>
      <c r="J411" s="15">
        <v>143697</v>
      </c>
      <c r="K411" s="15">
        <v>143697</v>
      </c>
      <c r="L411" s="15">
        <v>0</v>
      </c>
      <c r="M411" s="15">
        <v>143697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/>
      <c r="W411" s="15">
        <v>0</v>
      </c>
      <c r="X411" s="15">
        <v>0</v>
      </c>
      <c r="Y411" s="15"/>
      <c r="Z411" s="15"/>
    </row>
    <row r="412" spans="1:26" ht="13.5">
      <c r="A412" s="13"/>
      <c r="B412" s="13"/>
      <c r="C412" s="13"/>
      <c r="D412" s="13" t="s">
        <v>517</v>
      </c>
      <c r="E412" s="11" t="s">
        <v>518</v>
      </c>
      <c r="F412" s="11"/>
      <c r="G412" s="11"/>
      <c r="H412" s="15">
        <v>11750</v>
      </c>
      <c r="I412" s="15"/>
      <c r="J412" s="15">
        <v>11750</v>
      </c>
      <c r="K412" s="15">
        <v>11750</v>
      </c>
      <c r="L412" s="15">
        <v>0</v>
      </c>
      <c r="M412" s="15">
        <v>11750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/>
      <c r="W412" s="15">
        <v>0</v>
      </c>
      <c r="X412" s="15">
        <v>0</v>
      </c>
      <c r="Y412" s="15"/>
      <c r="Z412" s="15"/>
    </row>
    <row r="413" spans="1:26" ht="8.25">
      <c r="A413" s="13"/>
      <c r="B413" s="13"/>
      <c r="C413" s="13"/>
      <c r="D413" s="13" t="s">
        <v>391</v>
      </c>
      <c r="E413" s="11" t="s">
        <v>392</v>
      </c>
      <c r="F413" s="11"/>
      <c r="G413" s="11"/>
      <c r="H413" s="15">
        <v>167750</v>
      </c>
      <c r="I413" s="15"/>
      <c r="J413" s="15">
        <v>167750</v>
      </c>
      <c r="K413" s="15">
        <v>167750</v>
      </c>
      <c r="L413" s="15">
        <v>0</v>
      </c>
      <c r="M413" s="15">
        <v>167750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/>
      <c r="W413" s="15">
        <v>0</v>
      </c>
      <c r="X413" s="15">
        <v>0</v>
      </c>
      <c r="Y413" s="15"/>
      <c r="Z413" s="15"/>
    </row>
    <row r="414" spans="1:26" ht="8.25">
      <c r="A414" s="13"/>
      <c r="B414" s="13"/>
      <c r="C414" s="13"/>
      <c r="D414" s="13" t="s">
        <v>393</v>
      </c>
      <c r="E414" s="11" t="s">
        <v>394</v>
      </c>
      <c r="F414" s="11"/>
      <c r="G414" s="11"/>
      <c r="H414" s="15">
        <v>50500</v>
      </c>
      <c r="I414" s="15"/>
      <c r="J414" s="15">
        <v>50500</v>
      </c>
      <c r="K414" s="15">
        <v>50500</v>
      </c>
      <c r="L414" s="15">
        <v>0</v>
      </c>
      <c r="M414" s="15">
        <v>50500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/>
      <c r="W414" s="15">
        <v>0</v>
      </c>
      <c r="X414" s="15">
        <v>0</v>
      </c>
      <c r="Y414" s="15"/>
      <c r="Z414" s="15"/>
    </row>
    <row r="415" spans="1:26" ht="8.25">
      <c r="A415" s="13"/>
      <c r="B415" s="13"/>
      <c r="C415" s="13"/>
      <c r="D415" s="13" t="s">
        <v>395</v>
      </c>
      <c r="E415" s="11" t="s">
        <v>396</v>
      </c>
      <c r="F415" s="11"/>
      <c r="G415" s="11"/>
      <c r="H415" s="15">
        <v>8000</v>
      </c>
      <c r="I415" s="15"/>
      <c r="J415" s="15">
        <v>8000</v>
      </c>
      <c r="K415" s="15">
        <v>8000</v>
      </c>
      <c r="L415" s="15">
        <v>0</v>
      </c>
      <c r="M415" s="15">
        <v>8000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/>
      <c r="W415" s="15">
        <v>0</v>
      </c>
      <c r="X415" s="15">
        <v>0</v>
      </c>
      <c r="Y415" s="15"/>
      <c r="Z415" s="15"/>
    </row>
    <row r="416" spans="1:26" ht="8.25">
      <c r="A416" s="13"/>
      <c r="B416" s="13"/>
      <c r="C416" s="13"/>
      <c r="D416" s="13" t="s">
        <v>371</v>
      </c>
      <c r="E416" s="11" t="s">
        <v>372</v>
      </c>
      <c r="F416" s="11"/>
      <c r="G416" s="11"/>
      <c r="H416" s="15">
        <v>143000</v>
      </c>
      <c r="I416" s="15"/>
      <c r="J416" s="15">
        <v>143000</v>
      </c>
      <c r="K416" s="15">
        <v>143000</v>
      </c>
      <c r="L416" s="15">
        <v>0</v>
      </c>
      <c r="M416" s="15">
        <v>143000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/>
      <c r="W416" s="15">
        <v>0</v>
      </c>
      <c r="X416" s="15">
        <v>0</v>
      </c>
      <c r="Y416" s="15"/>
      <c r="Z416" s="15"/>
    </row>
    <row r="417" spans="1:26" ht="13.5">
      <c r="A417" s="13"/>
      <c r="B417" s="13"/>
      <c r="C417" s="13"/>
      <c r="D417" s="13" t="s">
        <v>397</v>
      </c>
      <c r="E417" s="11" t="s">
        <v>398</v>
      </c>
      <c r="F417" s="11"/>
      <c r="G417" s="11"/>
      <c r="H417" s="15">
        <v>7168</v>
      </c>
      <c r="I417" s="15"/>
      <c r="J417" s="15">
        <v>7168</v>
      </c>
      <c r="K417" s="15">
        <v>7168</v>
      </c>
      <c r="L417" s="15">
        <v>0</v>
      </c>
      <c r="M417" s="15">
        <v>7168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/>
      <c r="W417" s="15">
        <v>0</v>
      </c>
      <c r="X417" s="15">
        <v>0</v>
      </c>
      <c r="Y417" s="15"/>
      <c r="Z417" s="15"/>
    </row>
    <row r="418" spans="1:26" ht="8.25">
      <c r="A418" s="13"/>
      <c r="B418" s="13"/>
      <c r="C418" s="13"/>
      <c r="D418" s="13" t="s">
        <v>399</v>
      </c>
      <c r="E418" s="11" t="s">
        <v>400</v>
      </c>
      <c r="F418" s="11"/>
      <c r="G418" s="11"/>
      <c r="H418" s="15">
        <v>995</v>
      </c>
      <c r="I418" s="15"/>
      <c r="J418" s="15">
        <v>995</v>
      </c>
      <c r="K418" s="15">
        <v>995</v>
      </c>
      <c r="L418" s="15">
        <v>0</v>
      </c>
      <c r="M418" s="15">
        <v>995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/>
      <c r="W418" s="15">
        <v>0</v>
      </c>
      <c r="X418" s="15">
        <v>0</v>
      </c>
      <c r="Y418" s="15"/>
      <c r="Z418" s="15"/>
    </row>
    <row r="419" spans="1:26" ht="8.25">
      <c r="A419" s="13"/>
      <c r="B419" s="13"/>
      <c r="C419" s="13"/>
      <c r="D419" s="13" t="s">
        <v>401</v>
      </c>
      <c r="E419" s="11" t="s">
        <v>402</v>
      </c>
      <c r="F419" s="11"/>
      <c r="G419" s="11"/>
      <c r="H419" s="15">
        <v>8486</v>
      </c>
      <c r="I419" s="15"/>
      <c r="J419" s="15">
        <v>8486</v>
      </c>
      <c r="K419" s="15">
        <v>8486</v>
      </c>
      <c r="L419" s="15">
        <v>0</v>
      </c>
      <c r="M419" s="15">
        <v>8486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/>
      <c r="W419" s="15">
        <v>0</v>
      </c>
      <c r="X419" s="15">
        <v>0</v>
      </c>
      <c r="Y419" s="15"/>
      <c r="Z419" s="15"/>
    </row>
    <row r="420" spans="1:26" ht="19.5">
      <c r="A420" s="13"/>
      <c r="B420" s="13"/>
      <c r="C420" s="13"/>
      <c r="D420" s="13" t="s">
        <v>403</v>
      </c>
      <c r="E420" s="11" t="s">
        <v>404</v>
      </c>
      <c r="F420" s="11"/>
      <c r="G420" s="11"/>
      <c r="H420" s="15">
        <v>141114</v>
      </c>
      <c r="I420" s="15"/>
      <c r="J420" s="15">
        <v>141114</v>
      </c>
      <c r="K420" s="15">
        <v>141114</v>
      </c>
      <c r="L420" s="15">
        <v>0</v>
      </c>
      <c r="M420" s="15">
        <v>141114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/>
      <c r="W420" s="15">
        <v>0</v>
      </c>
      <c r="X420" s="15">
        <v>0</v>
      </c>
      <c r="Y420" s="15"/>
      <c r="Z420" s="15"/>
    </row>
    <row r="421" spans="1:26" ht="8.25">
      <c r="A421" s="13"/>
      <c r="B421" s="13"/>
      <c r="C421" s="13"/>
      <c r="D421" s="13" t="s">
        <v>406</v>
      </c>
      <c r="E421" s="11" t="s">
        <v>407</v>
      </c>
      <c r="F421" s="11"/>
      <c r="G421" s="11"/>
      <c r="H421" s="15">
        <v>1667</v>
      </c>
      <c r="I421" s="15"/>
      <c r="J421" s="15">
        <v>1667</v>
      </c>
      <c r="K421" s="15">
        <v>1667</v>
      </c>
      <c r="L421" s="15">
        <v>0</v>
      </c>
      <c r="M421" s="15">
        <v>1667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/>
      <c r="W421" s="15">
        <v>0</v>
      </c>
      <c r="X421" s="15">
        <v>0</v>
      </c>
      <c r="Y421" s="15"/>
      <c r="Z421" s="15"/>
    </row>
    <row r="422" spans="1:26" ht="19.5">
      <c r="A422" s="13"/>
      <c r="B422" s="13"/>
      <c r="C422" s="13"/>
      <c r="D422" s="13" t="s">
        <v>410</v>
      </c>
      <c r="E422" s="11" t="s">
        <v>411</v>
      </c>
      <c r="F422" s="11"/>
      <c r="G422" s="11"/>
      <c r="H422" s="15">
        <v>9000</v>
      </c>
      <c r="I422" s="15"/>
      <c r="J422" s="15">
        <v>9000</v>
      </c>
      <c r="K422" s="15">
        <v>9000</v>
      </c>
      <c r="L422" s="15">
        <v>0</v>
      </c>
      <c r="M422" s="15">
        <v>9000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/>
      <c r="W422" s="15">
        <v>0</v>
      </c>
      <c r="X422" s="15">
        <v>0</v>
      </c>
      <c r="Y422" s="15"/>
      <c r="Z422" s="15"/>
    </row>
    <row r="423" spans="1:26" ht="19.5">
      <c r="A423" s="13"/>
      <c r="B423" s="13"/>
      <c r="C423" s="13"/>
      <c r="D423" s="13" t="s">
        <v>414</v>
      </c>
      <c r="E423" s="11" t="s">
        <v>415</v>
      </c>
      <c r="F423" s="11"/>
      <c r="G423" s="11"/>
      <c r="H423" s="15">
        <v>1750</v>
      </c>
      <c r="I423" s="15"/>
      <c r="J423" s="15">
        <v>1750</v>
      </c>
      <c r="K423" s="15">
        <v>1750</v>
      </c>
      <c r="L423" s="15">
        <v>0</v>
      </c>
      <c r="M423" s="15">
        <v>1750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/>
      <c r="W423" s="15">
        <v>0</v>
      </c>
      <c r="X423" s="15">
        <v>0</v>
      </c>
      <c r="Y423" s="15"/>
      <c r="Z423" s="15"/>
    </row>
    <row r="424" ht="24.75"/>
    <row r="425" spans="22:25" ht="13.5">
      <c r="V425" s="15" t="s">
        <v>527</v>
      </c>
      <c r="W425" s="15"/>
      <c r="X425" s="15"/>
      <c r="Y425" s="15"/>
    </row>
    <row r="426" ht="6.75"/>
    <row r="427" spans="2:8" ht="13.5">
      <c r="B427" s="11"/>
      <c r="C427" s="11"/>
      <c r="D427" s="11"/>
      <c r="E427" s="11"/>
      <c r="F427" s="12"/>
      <c r="G427" s="12"/>
      <c r="H427" s="12"/>
    </row>
    <row r="428" spans="1:26" ht="13.5" customHeight="1">
      <c r="A428" s="13" t="s">
        <v>1</v>
      </c>
      <c r="B428" s="13"/>
      <c r="C428" s="13" t="s">
        <v>2</v>
      </c>
      <c r="D428" s="14" t="s">
        <v>338</v>
      </c>
      <c r="E428" s="13" t="s">
        <v>4</v>
      </c>
      <c r="F428" s="13"/>
      <c r="G428" s="13"/>
      <c r="H428" s="13" t="s">
        <v>339</v>
      </c>
      <c r="I428" s="13"/>
      <c r="J428" s="13" t="s">
        <v>340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3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 t="s">
        <v>341</v>
      </c>
      <c r="K429" s="13" t="s">
        <v>342</v>
      </c>
      <c r="L429" s="13"/>
      <c r="M429" s="13"/>
      <c r="N429" s="13"/>
      <c r="O429" s="13"/>
      <c r="P429" s="13"/>
      <c r="Q429" s="13"/>
      <c r="R429" s="13"/>
      <c r="S429" s="14" t="s">
        <v>343</v>
      </c>
      <c r="T429" s="13" t="s">
        <v>342</v>
      </c>
      <c r="U429" s="13"/>
      <c r="V429" s="13"/>
      <c r="W429" s="13"/>
      <c r="X429" s="13"/>
      <c r="Y429" s="13"/>
      <c r="Z429" s="13"/>
    </row>
    <row r="430" spans="1:26" ht="6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4" t="s">
        <v>344</v>
      </c>
      <c r="L430" s="13" t="s">
        <v>342</v>
      </c>
      <c r="M430" s="13"/>
      <c r="N430" s="14" t="s">
        <v>345</v>
      </c>
      <c r="O430" s="14" t="s">
        <v>346</v>
      </c>
      <c r="P430" s="14" t="s">
        <v>347</v>
      </c>
      <c r="Q430" s="14" t="s">
        <v>348</v>
      </c>
      <c r="R430" s="14" t="s">
        <v>349</v>
      </c>
      <c r="S430" s="14"/>
      <c r="T430" s="14" t="s">
        <v>350</v>
      </c>
      <c r="U430" s="13" t="s">
        <v>351</v>
      </c>
      <c r="V430" s="13"/>
      <c r="W430" s="14" t="s">
        <v>352</v>
      </c>
      <c r="X430" s="13" t="s">
        <v>353</v>
      </c>
      <c r="Y430" s="13"/>
      <c r="Z430" s="13"/>
    </row>
    <row r="431" spans="1:26" ht="41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 t="s">
        <v>354</v>
      </c>
      <c r="M431" s="13" t="s">
        <v>355</v>
      </c>
      <c r="N431" s="14"/>
      <c r="O431" s="14"/>
      <c r="P431" s="14"/>
      <c r="Q431" s="14"/>
      <c r="R431" s="14"/>
      <c r="S431" s="14"/>
      <c r="T431" s="14"/>
      <c r="U431" s="13" t="s">
        <v>356</v>
      </c>
      <c r="V431" s="13"/>
      <c r="W431" s="14"/>
      <c r="X431" s="14"/>
      <c r="Y431" s="13"/>
      <c r="Z431" s="13"/>
    </row>
    <row r="432" spans="1:26" ht="6.75">
      <c r="A432" s="13" t="s">
        <v>6</v>
      </c>
      <c r="B432" s="13"/>
      <c r="C432" s="13" t="s">
        <v>7</v>
      </c>
      <c r="D432" s="13" t="s">
        <v>8</v>
      </c>
      <c r="E432" s="13" t="s">
        <v>9</v>
      </c>
      <c r="F432" s="13"/>
      <c r="G432" s="13"/>
      <c r="H432" s="13" t="s">
        <v>10</v>
      </c>
      <c r="I432" s="13"/>
      <c r="J432" s="13" t="s">
        <v>357</v>
      </c>
      <c r="K432" s="13" t="s">
        <v>358</v>
      </c>
      <c r="L432" s="13" t="s">
        <v>359</v>
      </c>
      <c r="M432" s="13" t="s">
        <v>360</v>
      </c>
      <c r="N432" s="13" t="s">
        <v>361</v>
      </c>
      <c r="O432" s="13" t="s">
        <v>362</v>
      </c>
      <c r="P432" s="13" t="s">
        <v>363</v>
      </c>
      <c r="Q432" s="13" t="s">
        <v>364</v>
      </c>
      <c r="R432" s="13" t="s">
        <v>365</v>
      </c>
      <c r="S432" s="13" t="s">
        <v>366</v>
      </c>
      <c r="T432" s="13" t="s">
        <v>367</v>
      </c>
      <c r="U432" s="13" t="s">
        <v>368</v>
      </c>
      <c r="V432" s="13"/>
      <c r="W432" s="13" t="s">
        <v>369</v>
      </c>
      <c r="X432" s="13" t="s">
        <v>370</v>
      </c>
      <c r="Y432" s="13"/>
      <c r="Z432" s="13"/>
    </row>
    <row r="433" spans="1:26" ht="13.5">
      <c r="A433" s="13"/>
      <c r="B433" s="13"/>
      <c r="C433" s="13"/>
      <c r="D433" s="13" t="s">
        <v>416</v>
      </c>
      <c r="E433" s="11" t="s">
        <v>417</v>
      </c>
      <c r="F433" s="11"/>
      <c r="G433" s="11"/>
      <c r="H433" s="15">
        <v>19000</v>
      </c>
      <c r="I433" s="15"/>
      <c r="J433" s="15">
        <v>19000</v>
      </c>
      <c r="K433" s="15">
        <v>19000</v>
      </c>
      <c r="L433" s="15">
        <v>19000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/>
      <c r="W433" s="15">
        <v>0</v>
      </c>
      <c r="X433" s="15">
        <v>0</v>
      </c>
      <c r="Y433" s="15"/>
      <c r="Z433" s="15"/>
    </row>
    <row r="434" spans="1:26" ht="8.25">
      <c r="A434" s="13"/>
      <c r="B434" s="13"/>
      <c r="C434" s="13" t="s">
        <v>190</v>
      </c>
      <c r="D434" s="13"/>
      <c r="E434" s="11" t="s">
        <v>191</v>
      </c>
      <c r="F434" s="11"/>
      <c r="G434" s="11"/>
      <c r="H434" s="15">
        <v>7177199</v>
      </c>
      <c r="I434" s="15"/>
      <c r="J434" s="15">
        <v>7177199</v>
      </c>
      <c r="K434" s="15">
        <v>6895562</v>
      </c>
      <c r="L434" s="15">
        <v>6033618</v>
      </c>
      <c r="M434" s="15">
        <v>861944</v>
      </c>
      <c r="N434" s="15">
        <v>259065</v>
      </c>
      <c r="O434" s="15">
        <v>22572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/>
      <c r="W434" s="15">
        <v>0</v>
      </c>
      <c r="X434" s="15">
        <v>0</v>
      </c>
      <c r="Y434" s="15"/>
      <c r="Z434" s="15"/>
    </row>
    <row r="435" spans="1:26" ht="19.5">
      <c r="A435" s="13"/>
      <c r="B435" s="13"/>
      <c r="C435" s="13"/>
      <c r="D435" s="13" t="s">
        <v>515</v>
      </c>
      <c r="E435" s="11" t="s">
        <v>516</v>
      </c>
      <c r="F435" s="11"/>
      <c r="G435" s="11"/>
      <c r="H435" s="15">
        <v>259065</v>
      </c>
      <c r="I435" s="15"/>
      <c r="J435" s="15">
        <v>259065</v>
      </c>
      <c r="K435" s="15">
        <v>0</v>
      </c>
      <c r="L435" s="15">
        <v>0</v>
      </c>
      <c r="M435" s="15">
        <v>0</v>
      </c>
      <c r="N435" s="15">
        <v>259065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/>
      <c r="W435" s="15">
        <v>0</v>
      </c>
      <c r="X435" s="15">
        <v>0</v>
      </c>
      <c r="Y435" s="15"/>
      <c r="Z435" s="15"/>
    </row>
    <row r="436" spans="1:26" ht="19.5">
      <c r="A436" s="13"/>
      <c r="B436" s="13"/>
      <c r="C436" s="13"/>
      <c r="D436" s="13" t="s">
        <v>381</v>
      </c>
      <c r="E436" s="11" t="s">
        <v>382</v>
      </c>
      <c r="F436" s="11"/>
      <c r="G436" s="11"/>
      <c r="H436" s="15">
        <v>13400</v>
      </c>
      <c r="I436" s="15"/>
      <c r="J436" s="15">
        <v>13400</v>
      </c>
      <c r="K436" s="15">
        <v>0</v>
      </c>
      <c r="L436" s="15">
        <v>0</v>
      </c>
      <c r="M436" s="15">
        <v>0</v>
      </c>
      <c r="N436" s="15">
        <v>0</v>
      </c>
      <c r="O436" s="15">
        <v>13400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/>
      <c r="W436" s="15">
        <v>0</v>
      </c>
      <c r="X436" s="15">
        <v>0</v>
      </c>
      <c r="Y436" s="15"/>
      <c r="Z436" s="15"/>
    </row>
    <row r="437" spans="1:26" ht="13.5">
      <c r="A437" s="13"/>
      <c r="B437" s="13"/>
      <c r="C437" s="13"/>
      <c r="D437" s="13" t="s">
        <v>373</v>
      </c>
      <c r="E437" s="11" t="s">
        <v>374</v>
      </c>
      <c r="F437" s="11"/>
      <c r="G437" s="11"/>
      <c r="H437" s="15">
        <v>9172</v>
      </c>
      <c r="I437" s="15"/>
      <c r="J437" s="15">
        <v>9172</v>
      </c>
      <c r="K437" s="15">
        <v>0</v>
      </c>
      <c r="L437" s="15">
        <v>0</v>
      </c>
      <c r="M437" s="15">
        <v>0</v>
      </c>
      <c r="N437" s="15">
        <v>0</v>
      </c>
      <c r="O437" s="15">
        <v>9172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/>
      <c r="W437" s="15">
        <v>0</v>
      </c>
      <c r="X437" s="15">
        <v>0</v>
      </c>
      <c r="Y437" s="15"/>
      <c r="Z437" s="15"/>
    </row>
    <row r="438" spans="1:26" ht="13.5">
      <c r="A438" s="13"/>
      <c r="B438" s="13"/>
      <c r="C438" s="13"/>
      <c r="D438" s="13" t="s">
        <v>383</v>
      </c>
      <c r="E438" s="11" t="s">
        <v>384</v>
      </c>
      <c r="F438" s="11"/>
      <c r="G438" s="11"/>
      <c r="H438" s="15">
        <v>4710000</v>
      </c>
      <c r="I438" s="15"/>
      <c r="J438" s="15">
        <v>4710000</v>
      </c>
      <c r="K438" s="15">
        <v>4710000</v>
      </c>
      <c r="L438" s="15">
        <v>4710000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/>
      <c r="W438" s="15">
        <v>0</v>
      </c>
      <c r="X438" s="15">
        <v>0</v>
      </c>
      <c r="Y438" s="15"/>
      <c r="Z438" s="15"/>
    </row>
    <row r="439" spans="1:26" ht="13.5">
      <c r="A439" s="13"/>
      <c r="B439" s="13"/>
      <c r="C439" s="13"/>
      <c r="D439" s="13" t="s">
        <v>385</v>
      </c>
      <c r="E439" s="11" t="s">
        <v>386</v>
      </c>
      <c r="F439" s="11"/>
      <c r="G439" s="11"/>
      <c r="H439" s="15">
        <v>341100</v>
      </c>
      <c r="I439" s="15"/>
      <c r="J439" s="15">
        <v>341100</v>
      </c>
      <c r="K439" s="15">
        <v>341100</v>
      </c>
      <c r="L439" s="15">
        <v>341100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/>
      <c r="W439" s="15">
        <v>0</v>
      </c>
      <c r="X439" s="15">
        <v>0</v>
      </c>
      <c r="Y439" s="15"/>
      <c r="Z439" s="15"/>
    </row>
    <row r="440" spans="1:26" ht="13.5">
      <c r="A440" s="13"/>
      <c r="B440" s="13"/>
      <c r="C440" s="13"/>
      <c r="D440" s="13" t="s">
        <v>387</v>
      </c>
      <c r="E440" s="11" t="s">
        <v>388</v>
      </c>
      <c r="F440" s="11"/>
      <c r="G440" s="11"/>
      <c r="H440" s="15">
        <v>847000</v>
      </c>
      <c r="I440" s="15"/>
      <c r="J440" s="15">
        <v>847000</v>
      </c>
      <c r="K440" s="15">
        <v>847000</v>
      </c>
      <c r="L440" s="15">
        <v>847000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/>
      <c r="W440" s="15">
        <v>0</v>
      </c>
      <c r="X440" s="15">
        <v>0</v>
      </c>
      <c r="Y440" s="15"/>
      <c r="Z440" s="15"/>
    </row>
    <row r="441" spans="1:26" ht="19.5">
      <c r="A441" s="13"/>
      <c r="B441" s="13"/>
      <c r="C441" s="13"/>
      <c r="D441" s="13" t="s">
        <v>389</v>
      </c>
      <c r="E441" s="11" t="s">
        <v>390</v>
      </c>
      <c r="F441" s="11"/>
      <c r="G441" s="11"/>
      <c r="H441" s="15">
        <v>103000</v>
      </c>
      <c r="I441" s="15"/>
      <c r="J441" s="15">
        <v>103000</v>
      </c>
      <c r="K441" s="15">
        <v>103000</v>
      </c>
      <c r="L441" s="15">
        <v>103000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/>
      <c r="W441" s="15">
        <v>0</v>
      </c>
      <c r="X441" s="15">
        <v>0</v>
      </c>
      <c r="Y441" s="15"/>
      <c r="Z441" s="15"/>
    </row>
    <row r="442" spans="1:26" ht="13.5">
      <c r="A442" s="13"/>
      <c r="B442" s="13"/>
      <c r="C442" s="13"/>
      <c r="D442" s="13" t="s">
        <v>474</v>
      </c>
      <c r="E442" s="11" t="s">
        <v>475</v>
      </c>
      <c r="F442" s="11"/>
      <c r="G442" s="11"/>
      <c r="H442" s="15">
        <v>6518</v>
      </c>
      <c r="I442" s="15"/>
      <c r="J442" s="15">
        <v>6518</v>
      </c>
      <c r="K442" s="15">
        <v>6518</v>
      </c>
      <c r="L442" s="15">
        <v>6518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/>
      <c r="W442" s="15">
        <v>0</v>
      </c>
      <c r="X442" s="15">
        <v>0</v>
      </c>
      <c r="Y442" s="15"/>
      <c r="Z442" s="15"/>
    </row>
    <row r="443" spans="1:26" ht="13.5">
      <c r="A443" s="13"/>
      <c r="B443" s="13"/>
      <c r="C443" s="13"/>
      <c r="D443" s="13" t="s">
        <v>377</v>
      </c>
      <c r="E443" s="11" t="s">
        <v>378</v>
      </c>
      <c r="F443" s="11"/>
      <c r="G443" s="11"/>
      <c r="H443" s="15">
        <v>96011</v>
      </c>
      <c r="I443" s="15"/>
      <c r="J443" s="15">
        <v>96011</v>
      </c>
      <c r="K443" s="15">
        <v>96011</v>
      </c>
      <c r="L443" s="15">
        <v>0</v>
      </c>
      <c r="M443" s="15">
        <v>96011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/>
      <c r="W443" s="15">
        <v>0</v>
      </c>
      <c r="X443" s="15">
        <v>0</v>
      </c>
      <c r="Y443" s="15"/>
      <c r="Z443" s="15"/>
    </row>
    <row r="444" spans="1:26" ht="13.5">
      <c r="A444" s="13"/>
      <c r="B444" s="13"/>
      <c r="C444" s="13"/>
      <c r="D444" s="13" t="s">
        <v>517</v>
      </c>
      <c r="E444" s="11" t="s">
        <v>518</v>
      </c>
      <c r="F444" s="11"/>
      <c r="G444" s="11"/>
      <c r="H444" s="15">
        <v>7043</v>
      </c>
      <c r="I444" s="15"/>
      <c r="J444" s="15">
        <v>7043</v>
      </c>
      <c r="K444" s="15">
        <v>7043</v>
      </c>
      <c r="L444" s="15">
        <v>0</v>
      </c>
      <c r="M444" s="15">
        <v>7043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/>
      <c r="W444" s="15">
        <v>0</v>
      </c>
      <c r="X444" s="15">
        <v>0</v>
      </c>
      <c r="Y444" s="15"/>
      <c r="Z444" s="15"/>
    </row>
    <row r="445" spans="1:26" ht="8.25">
      <c r="A445" s="13"/>
      <c r="B445" s="13"/>
      <c r="C445" s="13"/>
      <c r="D445" s="13" t="s">
        <v>391</v>
      </c>
      <c r="E445" s="11" t="s">
        <v>392</v>
      </c>
      <c r="F445" s="11"/>
      <c r="G445" s="11"/>
      <c r="H445" s="15">
        <v>226953</v>
      </c>
      <c r="I445" s="15"/>
      <c r="J445" s="15">
        <v>226953</v>
      </c>
      <c r="K445" s="15">
        <v>226953</v>
      </c>
      <c r="L445" s="15">
        <v>0</v>
      </c>
      <c r="M445" s="15">
        <v>226953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/>
      <c r="W445" s="15">
        <v>0</v>
      </c>
      <c r="X445" s="15">
        <v>0</v>
      </c>
      <c r="Y445" s="15"/>
      <c r="Z445" s="15"/>
    </row>
    <row r="446" spans="1:26" ht="8.25">
      <c r="A446" s="13"/>
      <c r="B446" s="13"/>
      <c r="C446" s="13"/>
      <c r="D446" s="13" t="s">
        <v>393</v>
      </c>
      <c r="E446" s="11" t="s">
        <v>394</v>
      </c>
      <c r="F446" s="11"/>
      <c r="G446" s="11"/>
      <c r="H446" s="15">
        <v>58000</v>
      </c>
      <c r="I446" s="15"/>
      <c r="J446" s="15">
        <v>58000</v>
      </c>
      <c r="K446" s="15">
        <v>58000</v>
      </c>
      <c r="L446" s="15">
        <v>0</v>
      </c>
      <c r="M446" s="15">
        <v>58000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/>
      <c r="W446" s="15">
        <v>0</v>
      </c>
      <c r="X446" s="15">
        <v>0</v>
      </c>
      <c r="Y446" s="15"/>
      <c r="Z446" s="15"/>
    </row>
    <row r="447" spans="1:26" ht="8.25">
      <c r="A447" s="13"/>
      <c r="B447" s="13"/>
      <c r="C447" s="13"/>
      <c r="D447" s="13" t="s">
        <v>395</v>
      </c>
      <c r="E447" s="11" t="s">
        <v>396</v>
      </c>
      <c r="F447" s="11"/>
      <c r="G447" s="11"/>
      <c r="H447" s="15">
        <v>9600</v>
      </c>
      <c r="I447" s="15"/>
      <c r="J447" s="15">
        <v>9600</v>
      </c>
      <c r="K447" s="15">
        <v>9600</v>
      </c>
      <c r="L447" s="15">
        <v>0</v>
      </c>
      <c r="M447" s="15">
        <v>9600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/>
      <c r="W447" s="15">
        <v>0</v>
      </c>
      <c r="X447" s="15">
        <v>0</v>
      </c>
      <c r="Y447" s="15"/>
      <c r="Z447" s="15"/>
    </row>
    <row r="448" spans="1:26" ht="8.25">
      <c r="A448" s="13"/>
      <c r="B448" s="13"/>
      <c r="C448" s="13"/>
      <c r="D448" s="13" t="s">
        <v>371</v>
      </c>
      <c r="E448" s="11" t="s">
        <v>372</v>
      </c>
      <c r="F448" s="11"/>
      <c r="G448" s="11"/>
      <c r="H448" s="15">
        <v>166720</v>
      </c>
      <c r="I448" s="15"/>
      <c r="J448" s="15">
        <v>166720</v>
      </c>
      <c r="K448" s="15">
        <v>166720</v>
      </c>
      <c r="L448" s="15">
        <v>0</v>
      </c>
      <c r="M448" s="15">
        <v>166720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/>
      <c r="W448" s="15">
        <v>0</v>
      </c>
      <c r="X448" s="15">
        <v>0</v>
      </c>
      <c r="Y448" s="15"/>
      <c r="Z448" s="15"/>
    </row>
    <row r="449" spans="1:26" ht="13.5">
      <c r="A449" s="13"/>
      <c r="B449" s="13"/>
      <c r="C449" s="13"/>
      <c r="D449" s="13" t="s">
        <v>397</v>
      </c>
      <c r="E449" s="11" t="s">
        <v>398</v>
      </c>
      <c r="F449" s="11"/>
      <c r="G449" s="11"/>
      <c r="H449" s="15">
        <v>7752</v>
      </c>
      <c r="I449" s="15"/>
      <c r="J449" s="15">
        <v>7752</v>
      </c>
      <c r="K449" s="15">
        <v>7752</v>
      </c>
      <c r="L449" s="15">
        <v>0</v>
      </c>
      <c r="M449" s="15">
        <v>7752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/>
      <c r="W449" s="15">
        <v>0</v>
      </c>
      <c r="X449" s="15">
        <v>0</v>
      </c>
      <c r="Y449" s="15"/>
      <c r="Z449" s="15"/>
    </row>
    <row r="450" spans="1:26" ht="8.25">
      <c r="A450" s="13"/>
      <c r="B450" s="13"/>
      <c r="C450" s="13"/>
      <c r="D450" s="13" t="s">
        <v>399</v>
      </c>
      <c r="E450" s="11" t="s">
        <v>400</v>
      </c>
      <c r="F450" s="11"/>
      <c r="G450" s="11"/>
      <c r="H450" s="15">
        <v>6215</v>
      </c>
      <c r="I450" s="15"/>
      <c r="J450" s="15">
        <v>6215</v>
      </c>
      <c r="K450" s="15">
        <v>6215</v>
      </c>
      <c r="L450" s="15">
        <v>0</v>
      </c>
      <c r="M450" s="15">
        <v>6215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/>
      <c r="W450" s="15">
        <v>0</v>
      </c>
      <c r="X450" s="15">
        <v>0</v>
      </c>
      <c r="Y450" s="15"/>
      <c r="Z450" s="15"/>
    </row>
    <row r="451" spans="1:26" ht="8.25">
      <c r="A451" s="13"/>
      <c r="B451" s="13"/>
      <c r="C451" s="13"/>
      <c r="D451" s="13" t="s">
        <v>401</v>
      </c>
      <c r="E451" s="11" t="s">
        <v>402</v>
      </c>
      <c r="F451" s="11"/>
      <c r="G451" s="11"/>
      <c r="H451" s="15">
        <v>11905</v>
      </c>
      <c r="I451" s="15"/>
      <c r="J451" s="15">
        <v>11905</v>
      </c>
      <c r="K451" s="15">
        <v>11905</v>
      </c>
      <c r="L451" s="15">
        <v>0</v>
      </c>
      <c r="M451" s="15">
        <v>11905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/>
      <c r="W451" s="15">
        <v>0</v>
      </c>
      <c r="X451" s="15">
        <v>0</v>
      </c>
      <c r="Y451" s="15"/>
      <c r="Z451" s="15"/>
    </row>
    <row r="452" spans="1:26" ht="19.5">
      <c r="A452" s="13"/>
      <c r="B452" s="13"/>
      <c r="C452" s="13"/>
      <c r="D452" s="13" t="s">
        <v>403</v>
      </c>
      <c r="E452" s="11" t="s">
        <v>404</v>
      </c>
      <c r="F452" s="11"/>
      <c r="G452" s="11"/>
      <c r="H452" s="15">
        <v>245732</v>
      </c>
      <c r="I452" s="15"/>
      <c r="J452" s="15">
        <v>245732</v>
      </c>
      <c r="K452" s="15">
        <v>245732</v>
      </c>
      <c r="L452" s="15">
        <v>0</v>
      </c>
      <c r="M452" s="15">
        <v>245732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/>
      <c r="W452" s="15">
        <v>0</v>
      </c>
      <c r="X452" s="15">
        <v>0</v>
      </c>
      <c r="Y452" s="15"/>
      <c r="Z452" s="15"/>
    </row>
    <row r="453" spans="1:26" ht="8.25">
      <c r="A453" s="13"/>
      <c r="B453" s="13"/>
      <c r="C453" s="13"/>
      <c r="D453" s="13" t="s">
        <v>406</v>
      </c>
      <c r="E453" s="11" t="s">
        <v>407</v>
      </c>
      <c r="F453" s="11"/>
      <c r="G453" s="11"/>
      <c r="H453" s="15">
        <v>573</v>
      </c>
      <c r="I453" s="15"/>
      <c r="J453" s="15">
        <v>573</v>
      </c>
      <c r="K453" s="15">
        <v>573</v>
      </c>
      <c r="L453" s="15">
        <v>0</v>
      </c>
      <c r="M453" s="15">
        <v>573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/>
      <c r="W453" s="15">
        <v>0</v>
      </c>
      <c r="X453" s="15">
        <v>0</v>
      </c>
      <c r="Y453" s="15"/>
      <c r="Z453" s="15"/>
    </row>
    <row r="454" spans="1:26" ht="19.5">
      <c r="A454" s="13"/>
      <c r="B454" s="13"/>
      <c r="C454" s="13"/>
      <c r="D454" s="13" t="s">
        <v>410</v>
      </c>
      <c r="E454" s="11" t="s">
        <v>411</v>
      </c>
      <c r="F454" s="11"/>
      <c r="G454" s="11"/>
      <c r="H454" s="15">
        <v>18740</v>
      </c>
      <c r="I454" s="15"/>
      <c r="J454" s="15">
        <v>18740</v>
      </c>
      <c r="K454" s="15">
        <v>18740</v>
      </c>
      <c r="L454" s="15">
        <v>0</v>
      </c>
      <c r="M454" s="15">
        <v>18740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/>
      <c r="W454" s="15">
        <v>0</v>
      </c>
      <c r="X454" s="15">
        <v>0</v>
      </c>
      <c r="Y454" s="15"/>
      <c r="Z454" s="15"/>
    </row>
    <row r="455" spans="1:26" ht="19.5">
      <c r="A455" s="13"/>
      <c r="B455" s="13"/>
      <c r="C455" s="13"/>
      <c r="D455" s="13" t="s">
        <v>414</v>
      </c>
      <c r="E455" s="11" t="s">
        <v>415</v>
      </c>
      <c r="F455" s="11"/>
      <c r="G455" s="11"/>
      <c r="H455" s="15">
        <v>6700</v>
      </c>
      <c r="I455" s="15"/>
      <c r="J455" s="15">
        <v>6700</v>
      </c>
      <c r="K455" s="15">
        <v>6700</v>
      </c>
      <c r="L455" s="15">
        <v>0</v>
      </c>
      <c r="M455" s="15">
        <v>6700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/>
      <c r="W455" s="15">
        <v>0</v>
      </c>
      <c r="X455" s="15">
        <v>0</v>
      </c>
      <c r="Y455" s="15"/>
      <c r="Z455" s="15"/>
    </row>
    <row r="456" spans="1:26" ht="13.5">
      <c r="A456" s="13"/>
      <c r="B456" s="13"/>
      <c r="C456" s="13"/>
      <c r="D456" s="13" t="s">
        <v>416</v>
      </c>
      <c r="E456" s="11" t="s">
        <v>417</v>
      </c>
      <c r="F456" s="11"/>
      <c r="G456" s="11"/>
      <c r="H456" s="15">
        <v>26000</v>
      </c>
      <c r="I456" s="15"/>
      <c r="J456" s="15">
        <v>26000</v>
      </c>
      <c r="K456" s="15">
        <v>26000</v>
      </c>
      <c r="L456" s="15">
        <v>26000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/>
      <c r="W456" s="15">
        <v>0</v>
      </c>
      <c r="X456" s="15">
        <v>0</v>
      </c>
      <c r="Y456" s="15"/>
      <c r="Z456" s="15"/>
    </row>
    <row r="457" spans="1:26" ht="8.25">
      <c r="A457" s="13"/>
      <c r="B457" s="13"/>
      <c r="C457" s="13" t="s">
        <v>528</v>
      </c>
      <c r="D457" s="13"/>
      <c r="E457" s="11" t="s">
        <v>529</v>
      </c>
      <c r="F457" s="11"/>
      <c r="G457" s="11"/>
      <c r="H457" s="15">
        <v>1035682</v>
      </c>
      <c r="I457" s="15"/>
      <c r="J457" s="15">
        <v>1035682</v>
      </c>
      <c r="K457" s="15">
        <v>1034682</v>
      </c>
      <c r="L457" s="15">
        <v>974000</v>
      </c>
      <c r="M457" s="15">
        <v>60682</v>
      </c>
      <c r="N457" s="15">
        <v>0</v>
      </c>
      <c r="O457" s="15">
        <v>1000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/>
      <c r="W457" s="15">
        <v>0</v>
      </c>
      <c r="X457" s="15">
        <v>0</v>
      </c>
      <c r="Y457" s="15"/>
      <c r="Z457" s="15"/>
    </row>
    <row r="458" spans="1:26" ht="19.5">
      <c r="A458" s="13"/>
      <c r="B458" s="13"/>
      <c r="C458" s="13"/>
      <c r="D458" s="13" t="s">
        <v>381</v>
      </c>
      <c r="E458" s="11" t="s">
        <v>382</v>
      </c>
      <c r="F458" s="11"/>
      <c r="G458" s="11"/>
      <c r="H458" s="15">
        <v>1000</v>
      </c>
      <c r="I458" s="15"/>
      <c r="J458" s="15">
        <v>1000</v>
      </c>
      <c r="K458" s="15">
        <v>0</v>
      </c>
      <c r="L458" s="15">
        <v>0</v>
      </c>
      <c r="M458" s="15">
        <v>0</v>
      </c>
      <c r="N458" s="15">
        <v>0</v>
      </c>
      <c r="O458" s="15">
        <v>1000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/>
      <c r="W458" s="15">
        <v>0</v>
      </c>
      <c r="X458" s="15">
        <v>0</v>
      </c>
      <c r="Y458" s="15"/>
      <c r="Z458" s="15"/>
    </row>
    <row r="459" spans="1:26" ht="13.5">
      <c r="A459" s="13"/>
      <c r="B459" s="13"/>
      <c r="C459" s="13"/>
      <c r="D459" s="13" t="s">
        <v>383</v>
      </c>
      <c r="E459" s="11" t="s">
        <v>384</v>
      </c>
      <c r="F459" s="11"/>
      <c r="G459" s="11"/>
      <c r="H459" s="15">
        <v>750000</v>
      </c>
      <c r="I459" s="15"/>
      <c r="J459" s="15">
        <v>750000</v>
      </c>
      <c r="K459" s="15">
        <v>750000</v>
      </c>
      <c r="L459" s="15">
        <v>750000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/>
      <c r="W459" s="15">
        <v>0</v>
      </c>
      <c r="X459" s="15">
        <v>0</v>
      </c>
      <c r="Y459" s="15"/>
      <c r="Z459" s="15"/>
    </row>
    <row r="460" spans="1:26" ht="13.5">
      <c r="A460" s="13"/>
      <c r="B460" s="13"/>
      <c r="C460" s="13"/>
      <c r="D460" s="13" t="s">
        <v>385</v>
      </c>
      <c r="E460" s="11" t="s">
        <v>386</v>
      </c>
      <c r="F460" s="11"/>
      <c r="G460" s="11"/>
      <c r="H460" s="15">
        <v>60000</v>
      </c>
      <c r="I460" s="15"/>
      <c r="J460" s="15">
        <v>60000</v>
      </c>
      <c r="K460" s="15">
        <v>60000</v>
      </c>
      <c r="L460" s="15">
        <v>60000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/>
      <c r="W460" s="15">
        <v>0</v>
      </c>
      <c r="X460" s="15">
        <v>0</v>
      </c>
      <c r="Y460" s="15"/>
      <c r="Z460" s="15"/>
    </row>
    <row r="462" spans="22:25" ht="13.5">
      <c r="V462" s="15" t="s">
        <v>530</v>
      </c>
      <c r="W462" s="15"/>
      <c r="X462" s="15"/>
      <c r="Y462" s="15"/>
    </row>
    <row r="463" ht="6.75"/>
    <row r="464" spans="2:8" ht="13.5">
      <c r="B464" s="11"/>
      <c r="C464" s="11"/>
      <c r="D464" s="11"/>
      <c r="E464" s="11"/>
      <c r="F464" s="12"/>
      <c r="G464" s="12"/>
      <c r="H464" s="12"/>
    </row>
    <row r="465" spans="1:26" ht="13.5" customHeight="1">
      <c r="A465" s="13" t="s">
        <v>1</v>
      </c>
      <c r="B465" s="13"/>
      <c r="C465" s="13" t="s">
        <v>2</v>
      </c>
      <c r="D465" s="14" t="s">
        <v>338</v>
      </c>
      <c r="E465" s="13" t="s">
        <v>4</v>
      </c>
      <c r="F465" s="13"/>
      <c r="G465" s="13"/>
      <c r="H465" s="13" t="s">
        <v>339</v>
      </c>
      <c r="I465" s="13"/>
      <c r="J465" s="13" t="s">
        <v>340</v>
      </c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3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 t="s">
        <v>341</v>
      </c>
      <c r="K466" s="13" t="s">
        <v>342</v>
      </c>
      <c r="L466" s="13"/>
      <c r="M466" s="13"/>
      <c r="N466" s="13"/>
      <c r="O466" s="13"/>
      <c r="P466" s="13"/>
      <c r="Q466" s="13"/>
      <c r="R466" s="13"/>
      <c r="S466" s="14" t="s">
        <v>343</v>
      </c>
      <c r="T466" s="13" t="s">
        <v>342</v>
      </c>
      <c r="U466" s="13"/>
      <c r="V466" s="13"/>
      <c r="W466" s="13"/>
      <c r="X466" s="13"/>
      <c r="Y466" s="13"/>
      <c r="Z466" s="13"/>
    </row>
    <row r="467" spans="1:26" ht="6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4" t="s">
        <v>344</v>
      </c>
      <c r="L467" s="13" t="s">
        <v>342</v>
      </c>
      <c r="M467" s="13"/>
      <c r="N467" s="14" t="s">
        <v>345</v>
      </c>
      <c r="O467" s="14" t="s">
        <v>346</v>
      </c>
      <c r="P467" s="14" t="s">
        <v>347</v>
      </c>
      <c r="Q467" s="14" t="s">
        <v>348</v>
      </c>
      <c r="R467" s="14" t="s">
        <v>349</v>
      </c>
      <c r="S467" s="14"/>
      <c r="T467" s="14" t="s">
        <v>350</v>
      </c>
      <c r="U467" s="13" t="s">
        <v>351</v>
      </c>
      <c r="V467" s="13"/>
      <c r="W467" s="14" t="s">
        <v>352</v>
      </c>
      <c r="X467" s="13" t="s">
        <v>353</v>
      </c>
      <c r="Y467" s="13"/>
      <c r="Z467" s="13"/>
    </row>
    <row r="468" spans="1:26" ht="41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 t="s">
        <v>354</v>
      </c>
      <c r="M468" s="13" t="s">
        <v>355</v>
      </c>
      <c r="N468" s="14"/>
      <c r="O468" s="14"/>
      <c r="P468" s="14"/>
      <c r="Q468" s="14"/>
      <c r="R468" s="14"/>
      <c r="S468" s="14"/>
      <c r="T468" s="14"/>
      <c r="U468" s="13" t="s">
        <v>356</v>
      </c>
      <c r="V468" s="13"/>
      <c r="W468" s="14"/>
      <c r="X468" s="14"/>
      <c r="Y468" s="13"/>
      <c r="Z468" s="13"/>
    </row>
    <row r="469" spans="1:26" ht="6.75">
      <c r="A469" s="13" t="s">
        <v>6</v>
      </c>
      <c r="B469" s="13"/>
      <c r="C469" s="13" t="s">
        <v>7</v>
      </c>
      <c r="D469" s="13" t="s">
        <v>8</v>
      </c>
      <c r="E469" s="13" t="s">
        <v>9</v>
      </c>
      <c r="F469" s="13"/>
      <c r="G469" s="13"/>
      <c r="H469" s="13" t="s">
        <v>10</v>
      </c>
      <c r="I469" s="13"/>
      <c r="J469" s="13" t="s">
        <v>357</v>
      </c>
      <c r="K469" s="13" t="s">
        <v>358</v>
      </c>
      <c r="L469" s="13" t="s">
        <v>359</v>
      </c>
      <c r="M469" s="13" t="s">
        <v>360</v>
      </c>
      <c r="N469" s="13" t="s">
        <v>361</v>
      </c>
      <c r="O469" s="13" t="s">
        <v>362</v>
      </c>
      <c r="P469" s="13" t="s">
        <v>363</v>
      </c>
      <c r="Q469" s="13" t="s">
        <v>364</v>
      </c>
      <c r="R469" s="13" t="s">
        <v>365</v>
      </c>
      <c r="S469" s="13" t="s">
        <v>366</v>
      </c>
      <c r="T469" s="13" t="s">
        <v>367</v>
      </c>
      <c r="U469" s="13" t="s">
        <v>368</v>
      </c>
      <c r="V469" s="13"/>
      <c r="W469" s="13" t="s">
        <v>369</v>
      </c>
      <c r="X469" s="13" t="s">
        <v>370</v>
      </c>
      <c r="Y469" s="13"/>
      <c r="Z469" s="13"/>
    </row>
    <row r="470" spans="1:26" ht="13.5">
      <c r="A470" s="13"/>
      <c r="B470" s="13"/>
      <c r="C470" s="13"/>
      <c r="D470" s="13" t="s">
        <v>387</v>
      </c>
      <c r="E470" s="11" t="s">
        <v>388</v>
      </c>
      <c r="F470" s="11"/>
      <c r="G470" s="11"/>
      <c r="H470" s="15">
        <v>140000</v>
      </c>
      <c r="I470" s="15"/>
      <c r="J470" s="15">
        <v>140000</v>
      </c>
      <c r="K470" s="15">
        <v>140000</v>
      </c>
      <c r="L470" s="15">
        <v>140000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/>
      <c r="W470" s="15">
        <v>0</v>
      </c>
      <c r="X470" s="15">
        <v>0</v>
      </c>
      <c r="Y470" s="15"/>
      <c r="Z470" s="15"/>
    </row>
    <row r="471" spans="1:26" ht="19.5">
      <c r="A471" s="13"/>
      <c r="B471" s="13"/>
      <c r="C471" s="13"/>
      <c r="D471" s="13" t="s">
        <v>389</v>
      </c>
      <c r="E471" s="11" t="s">
        <v>390</v>
      </c>
      <c r="F471" s="11"/>
      <c r="G471" s="11"/>
      <c r="H471" s="15">
        <v>20000</v>
      </c>
      <c r="I471" s="15"/>
      <c r="J471" s="15">
        <v>20000</v>
      </c>
      <c r="K471" s="15">
        <v>20000</v>
      </c>
      <c r="L471" s="15">
        <v>20000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/>
      <c r="W471" s="15">
        <v>0</v>
      </c>
      <c r="X471" s="15">
        <v>0</v>
      </c>
      <c r="Y471" s="15"/>
      <c r="Z471" s="15"/>
    </row>
    <row r="472" spans="1:26" ht="13.5">
      <c r="A472" s="13"/>
      <c r="B472" s="13"/>
      <c r="C472" s="13"/>
      <c r="D472" s="13" t="s">
        <v>377</v>
      </c>
      <c r="E472" s="11" t="s">
        <v>378</v>
      </c>
      <c r="F472" s="11"/>
      <c r="G472" s="11"/>
      <c r="H472" s="15">
        <v>3000</v>
      </c>
      <c r="I472" s="15"/>
      <c r="J472" s="15">
        <v>3000</v>
      </c>
      <c r="K472" s="15">
        <v>3000</v>
      </c>
      <c r="L472" s="15">
        <v>0</v>
      </c>
      <c r="M472" s="15">
        <v>3000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/>
      <c r="W472" s="15">
        <v>0</v>
      </c>
      <c r="X472" s="15">
        <v>0</v>
      </c>
      <c r="Y472" s="15"/>
      <c r="Z472" s="15"/>
    </row>
    <row r="473" spans="1:26" ht="8.25">
      <c r="A473" s="13"/>
      <c r="B473" s="13"/>
      <c r="C473" s="13"/>
      <c r="D473" s="13" t="s">
        <v>391</v>
      </c>
      <c r="E473" s="11" t="s">
        <v>392</v>
      </c>
      <c r="F473" s="11"/>
      <c r="G473" s="11"/>
      <c r="H473" s="15">
        <v>25000</v>
      </c>
      <c r="I473" s="15"/>
      <c r="J473" s="15">
        <v>25000</v>
      </c>
      <c r="K473" s="15">
        <v>25000</v>
      </c>
      <c r="L473" s="15">
        <v>0</v>
      </c>
      <c r="M473" s="15">
        <v>25000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/>
      <c r="W473" s="15">
        <v>0</v>
      </c>
      <c r="X473" s="15">
        <v>0</v>
      </c>
      <c r="Y473" s="15"/>
      <c r="Z473" s="15"/>
    </row>
    <row r="474" spans="1:26" ht="8.25">
      <c r="A474" s="13"/>
      <c r="B474" s="13"/>
      <c r="C474" s="13"/>
      <c r="D474" s="13" t="s">
        <v>395</v>
      </c>
      <c r="E474" s="11" t="s">
        <v>396</v>
      </c>
      <c r="F474" s="11"/>
      <c r="G474" s="11"/>
      <c r="H474" s="15">
        <v>800</v>
      </c>
      <c r="I474" s="15"/>
      <c r="J474" s="15">
        <v>800</v>
      </c>
      <c r="K474" s="15">
        <v>800</v>
      </c>
      <c r="L474" s="15">
        <v>0</v>
      </c>
      <c r="M474" s="15">
        <v>800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/>
      <c r="W474" s="15">
        <v>0</v>
      </c>
      <c r="X474" s="15">
        <v>0</v>
      </c>
      <c r="Y474" s="15"/>
      <c r="Z474" s="15"/>
    </row>
    <row r="475" spans="1:26" ht="8.25">
      <c r="A475" s="13"/>
      <c r="B475" s="13"/>
      <c r="C475" s="13"/>
      <c r="D475" s="13" t="s">
        <v>371</v>
      </c>
      <c r="E475" s="11" t="s">
        <v>372</v>
      </c>
      <c r="F475" s="11"/>
      <c r="G475" s="11"/>
      <c r="H475" s="15">
        <v>1500</v>
      </c>
      <c r="I475" s="15"/>
      <c r="J475" s="15">
        <v>1500</v>
      </c>
      <c r="K475" s="15">
        <v>1500</v>
      </c>
      <c r="L475" s="15">
        <v>0</v>
      </c>
      <c r="M475" s="15">
        <v>1500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/>
      <c r="W475" s="15">
        <v>0</v>
      </c>
      <c r="X475" s="15">
        <v>0</v>
      </c>
      <c r="Y475" s="15"/>
      <c r="Z475" s="15"/>
    </row>
    <row r="476" spans="1:26" ht="8.25">
      <c r="A476" s="13"/>
      <c r="B476" s="13"/>
      <c r="C476" s="13"/>
      <c r="D476" s="13" t="s">
        <v>399</v>
      </c>
      <c r="E476" s="11" t="s">
        <v>400</v>
      </c>
      <c r="F476" s="11"/>
      <c r="G476" s="11"/>
      <c r="H476" s="15">
        <v>100</v>
      </c>
      <c r="I476" s="15"/>
      <c r="J476" s="15">
        <v>100</v>
      </c>
      <c r="K476" s="15">
        <v>100</v>
      </c>
      <c r="L476" s="15">
        <v>0</v>
      </c>
      <c r="M476" s="15">
        <v>100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/>
      <c r="W476" s="15">
        <v>0</v>
      </c>
      <c r="X476" s="15">
        <v>0</v>
      </c>
      <c r="Y476" s="15"/>
      <c r="Z476" s="15"/>
    </row>
    <row r="477" spans="1:26" ht="19.5">
      <c r="A477" s="13"/>
      <c r="B477" s="13"/>
      <c r="C477" s="13"/>
      <c r="D477" s="13" t="s">
        <v>403</v>
      </c>
      <c r="E477" s="11" t="s">
        <v>404</v>
      </c>
      <c r="F477" s="11"/>
      <c r="G477" s="11"/>
      <c r="H477" s="15">
        <v>30282</v>
      </c>
      <c r="I477" s="15"/>
      <c r="J477" s="15">
        <v>30282</v>
      </c>
      <c r="K477" s="15">
        <v>30282</v>
      </c>
      <c r="L477" s="15">
        <v>0</v>
      </c>
      <c r="M477" s="15">
        <v>30282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/>
      <c r="W477" s="15">
        <v>0</v>
      </c>
      <c r="X477" s="15">
        <v>0</v>
      </c>
      <c r="Y477" s="15"/>
      <c r="Z477" s="15"/>
    </row>
    <row r="478" spans="1:26" ht="13.5">
      <c r="A478" s="13"/>
      <c r="B478" s="13"/>
      <c r="C478" s="13"/>
      <c r="D478" s="13" t="s">
        <v>416</v>
      </c>
      <c r="E478" s="11" t="s">
        <v>417</v>
      </c>
      <c r="F478" s="11"/>
      <c r="G478" s="11"/>
      <c r="H478" s="15">
        <v>4000</v>
      </c>
      <c r="I478" s="15"/>
      <c r="J478" s="15">
        <v>4000</v>
      </c>
      <c r="K478" s="15">
        <v>4000</v>
      </c>
      <c r="L478" s="15">
        <v>4000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/>
      <c r="W478" s="15">
        <v>0</v>
      </c>
      <c r="X478" s="15">
        <v>0</v>
      </c>
      <c r="Y478" s="15"/>
      <c r="Z478" s="15"/>
    </row>
    <row r="479" spans="1:26" ht="13.5">
      <c r="A479" s="13"/>
      <c r="B479" s="13"/>
      <c r="C479" s="13" t="s">
        <v>531</v>
      </c>
      <c r="D479" s="13"/>
      <c r="E479" s="11" t="s">
        <v>532</v>
      </c>
      <c r="F479" s="11"/>
      <c r="G479" s="11"/>
      <c r="H479" s="15">
        <v>5000</v>
      </c>
      <c r="I479" s="15"/>
      <c r="J479" s="15">
        <v>5000</v>
      </c>
      <c r="K479" s="15">
        <v>0</v>
      </c>
      <c r="L479" s="15">
        <v>0</v>
      </c>
      <c r="M479" s="15">
        <v>0</v>
      </c>
      <c r="N479" s="15">
        <v>5000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/>
      <c r="W479" s="15">
        <v>0</v>
      </c>
      <c r="X479" s="15">
        <v>0</v>
      </c>
      <c r="Y479" s="15"/>
      <c r="Z479" s="15"/>
    </row>
    <row r="480" spans="1:26" ht="58.5">
      <c r="A480" s="13"/>
      <c r="B480" s="13"/>
      <c r="C480" s="13"/>
      <c r="D480" s="13" t="s">
        <v>75</v>
      </c>
      <c r="E480" s="11" t="s">
        <v>420</v>
      </c>
      <c r="F480" s="11"/>
      <c r="G480" s="11"/>
      <c r="H480" s="15">
        <v>5000</v>
      </c>
      <c r="I480" s="15"/>
      <c r="J480" s="15">
        <v>5000</v>
      </c>
      <c r="K480" s="15">
        <v>0</v>
      </c>
      <c r="L480" s="15">
        <v>0</v>
      </c>
      <c r="M480" s="15">
        <v>0</v>
      </c>
      <c r="N480" s="15">
        <v>5000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/>
      <c r="W480" s="15">
        <v>0</v>
      </c>
      <c r="X480" s="15">
        <v>0</v>
      </c>
      <c r="Y480" s="15"/>
      <c r="Z480" s="15"/>
    </row>
    <row r="481" spans="1:26" ht="13.5">
      <c r="A481" s="13"/>
      <c r="B481" s="13"/>
      <c r="C481" s="13" t="s">
        <v>533</v>
      </c>
      <c r="D481" s="13"/>
      <c r="E481" s="11" t="s">
        <v>534</v>
      </c>
      <c r="F481" s="11"/>
      <c r="G481" s="11"/>
      <c r="H481" s="15">
        <v>116000</v>
      </c>
      <c r="I481" s="15"/>
      <c r="J481" s="15">
        <v>116000</v>
      </c>
      <c r="K481" s="15">
        <v>116000</v>
      </c>
      <c r="L481" s="15">
        <v>0</v>
      </c>
      <c r="M481" s="15">
        <v>116000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/>
      <c r="W481" s="15">
        <v>0</v>
      </c>
      <c r="X481" s="15">
        <v>0</v>
      </c>
      <c r="Y481" s="15"/>
      <c r="Z481" s="15"/>
    </row>
    <row r="482" spans="1:26" ht="13.5">
      <c r="A482" s="13"/>
      <c r="B482" s="13"/>
      <c r="C482" s="13"/>
      <c r="D482" s="13" t="s">
        <v>377</v>
      </c>
      <c r="E482" s="11" t="s">
        <v>378</v>
      </c>
      <c r="F482" s="11"/>
      <c r="G482" s="11"/>
      <c r="H482" s="15">
        <v>10000</v>
      </c>
      <c r="I482" s="15"/>
      <c r="J482" s="15">
        <v>10000</v>
      </c>
      <c r="K482" s="15">
        <v>10000</v>
      </c>
      <c r="L482" s="15">
        <v>0</v>
      </c>
      <c r="M482" s="15">
        <v>10000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/>
      <c r="W482" s="15">
        <v>0</v>
      </c>
      <c r="X482" s="15">
        <v>0</v>
      </c>
      <c r="Y482" s="15"/>
      <c r="Z482" s="15"/>
    </row>
    <row r="483" spans="1:26" ht="8.25">
      <c r="A483" s="13"/>
      <c r="B483" s="13"/>
      <c r="C483" s="13"/>
      <c r="D483" s="13" t="s">
        <v>371</v>
      </c>
      <c r="E483" s="11" t="s">
        <v>372</v>
      </c>
      <c r="F483" s="11"/>
      <c r="G483" s="11"/>
      <c r="H483" s="15">
        <v>60000</v>
      </c>
      <c r="I483" s="15"/>
      <c r="J483" s="15">
        <v>60000</v>
      </c>
      <c r="K483" s="15">
        <v>60000</v>
      </c>
      <c r="L483" s="15">
        <v>0</v>
      </c>
      <c r="M483" s="15">
        <v>60000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/>
      <c r="W483" s="15">
        <v>0</v>
      </c>
      <c r="X483" s="15">
        <v>0</v>
      </c>
      <c r="Y483" s="15"/>
      <c r="Z483" s="15"/>
    </row>
    <row r="484" spans="1:26" ht="8.25">
      <c r="A484" s="13"/>
      <c r="B484" s="13"/>
      <c r="C484" s="13"/>
      <c r="D484" s="13" t="s">
        <v>399</v>
      </c>
      <c r="E484" s="11" t="s">
        <v>400</v>
      </c>
      <c r="F484" s="11"/>
      <c r="G484" s="11"/>
      <c r="H484" s="15">
        <v>10000</v>
      </c>
      <c r="I484" s="15"/>
      <c r="J484" s="15">
        <v>10000</v>
      </c>
      <c r="K484" s="15">
        <v>10000</v>
      </c>
      <c r="L484" s="15">
        <v>0</v>
      </c>
      <c r="M484" s="15">
        <v>10000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/>
      <c r="W484" s="15">
        <v>0</v>
      </c>
      <c r="X484" s="15">
        <v>0</v>
      </c>
      <c r="Y484" s="15"/>
      <c r="Z484" s="15"/>
    </row>
    <row r="485" spans="1:26" ht="19.5">
      <c r="A485" s="13"/>
      <c r="B485" s="13"/>
      <c r="C485" s="13"/>
      <c r="D485" s="13" t="s">
        <v>414</v>
      </c>
      <c r="E485" s="11" t="s">
        <v>415</v>
      </c>
      <c r="F485" s="11"/>
      <c r="G485" s="11"/>
      <c r="H485" s="15">
        <v>36000</v>
      </c>
      <c r="I485" s="15"/>
      <c r="J485" s="15">
        <v>36000</v>
      </c>
      <c r="K485" s="15">
        <v>36000</v>
      </c>
      <c r="L485" s="15">
        <v>0</v>
      </c>
      <c r="M485" s="15">
        <v>36000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/>
      <c r="W485" s="15">
        <v>0</v>
      </c>
      <c r="X485" s="15">
        <v>0</v>
      </c>
      <c r="Y485" s="15"/>
      <c r="Z485" s="15"/>
    </row>
    <row r="486" spans="1:26" ht="102.75">
      <c r="A486" s="13"/>
      <c r="B486" s="13"/>
      <c r="C486" s="13" t="s">
        <v>535</v>
      </c>
      <c r="D486" s="13"/>
      <c r="E486" s="11" t="s">
        <v>536</v>
      </c>
      <c r="F486" s="11"/>
      <c r="G486" s="11"/>
      <c r="H486" s="15">
        <v>1064709</v>
      </c>
      <c r="I486" s="15"/>
      <c r="J486" s="15">
        <v>1064709</v>
      </c>
      <c r="K486" s="15">
        <v>1064709</v>
      </c>
      <c r="L486" s="15">
        <v>939078</v>
      </c>
      <c r="M486" s="15">
        <v>125631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/>
      <c r="W486" s="15">
        <v>0</v>
      </c>
      <c r="X486" s="15">
        <v>0</v>
      </c>
      <c r="Y486" s="15"/>
      <c r="Z486" s="15"/>
    </row>
    <row r="487" spans="1:26" ht="13.5">
      <c r="A487" s="13"/>
      <c r="B487" s="13"/>
      <c r="C487" s="13"/>
      <c r="D487" s="13" t="s">
        <v>383</v>
      </c>
      <c r="E487" s="11" t="s">
        <v>384</v>
      </c>
      <c r="F487" s="11"/>
      <c r="G487" s="11"/>
      <c r="H487" s="15">
        <v>750212</v>
      </c>
      <c r="I487" s="15"/>
      <c r="J487" s="15">
        <v>750212</v>
      </c>
      <c r="K487" s="15">
        <v>750212</v>
      </c>
      <c r="L487" s="15">
        <v>750212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/>
      <c r="W487" s="15">
        <v>0</v>
      </c>
      <c r="X487" s="15">
        <v>0</v>
      </c>
      <c r="Y487" s="15"/>
      <c r="Z487" s="15"/>
    </row>
    <row r="488" ht="24.75"/>
    <row r="489" spans="22:25" ht="13.5">
      <c r="V489" s="15" t="s">
        <v>537</v>
      </c>
      <c r="W489" s="15"/>
      <c r="X489" s="15"/>
      <c r="Y489" s="15"/>
    </row>
    <row r="490" ht="6.75"/>
    <row r="491" spans="2:8" ht="13.5">
      <c r="B491" s="11"/>
      <c r="C491" s="11"/>
      <c r="D491" s="11"/>
      <c r="E491" s="11"/>
      <c r="F491" s="12"/>
      <c r="G491" s="12"/>
      <c r="H491" s="12"/>
    </row>
    <row r="492" spans="1:26" ht="13.5" customHeight="1">
      <c r="A492" s="13" t="s">
        <v>1</v>
      </c>
      <c r="B492" s="13"/>
      <c r="C492" s="13" t="s">
        <v>2</v>
      </c>
      <c r="D492" s="14" t="s">
        <v>338</v>
      </c>
      <c r="E492" s="13" t="s">
        <v>4</v>
      </c>
      <c r="F492" s="13"/>
      <c r="G492" s="13"/>
      <c r="H492" s="13" t="s">
        <v>339</v>
      </c>
      <c r="I492" s="13"/>
      <c r="J492" s="13" t="s">
        <v>340</v>
      </c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3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 t="s">
        <v>341</v>
      </c>
      <c r="K493" s="13" t="s">
        <v>342</v>
      </c>
      <c r="L493" s="13"/>
      <c r="M493" s="13"/>
      <c r="N493" s="13"/>
      <c r="O493" s="13"/>
      <c r="P493" s="13"/>
      <c r="Q493" s="13"/>
      <c r="R493" s="13"/>
      <c r="S493" s="14" t="s">
        <v>343</v>
      </c>
      <c r="T493" s="13" t="s">
        <v>342</v>
      </c>
      <c r="U493" s="13"/>
      <c r="V493" s="13"/>
      <c r="W493" s="13"/>
      <c r="X493" s="13"/>
      <c r="Y493" s="13"/>
      <c r="Z493" s="13"/>
    </row>
    <row r="494" spans="1:26" ht="6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4" t="s">
        <v>344</v>
      </c>
      <c r="L494" s="13" t="s">
        <v>342</v>
      </c>
      <c r="M494" s="13"/>
      <c r="N494" s="14" t="s">
        <v>345</v>
      </c>
      <c r="O494" s="14" t="s">
        <v>346</v>
      </c>
      <c r="P494" s="14" t="s">
        <v>347</v>
      </c>
      <c r="Q494" s="14" t="s">
        <v>348</v>
      </c>
      <c r="R494" s="14" t="s">
        <v>349</v>
      </c>
      <c r="S494" s="14"/>
      <c r="T494" s="14" t="s">
        <v>350</v>
      </c>
      <c r="U494" s="13" t="s">
        <v>351</v>
      </c>
      <c r="V494" s="13"/>
      <c r="W494" s="14" t="s">
        <v>352</v>
      </c>
      <c r="X494" s="13" t="s">
        <v>353</v>
      </c>
      <c r="Y494" s="13"/>
      <c r="Z494" s="13"/>
    </row>
    <row r="495" spans="1:26" ht="41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 t="s">
        <v>354</v>
      </c>
      <c r="M495" s="13" t="s">
        <v>355</v>
      </c>
      <c r="N495" s="14"/>
      <c r="O495" s="14"/>
      <c r="P495" s="14"/>
      <c r="Q495" s="14"/>
      <c r="R495" s="14"/>
      <c r="S495" s="14"/>
      <c r="T495" s="14"/>
      <c r="U495" s="13" t="s">
        <v>356</v>
      </c>
      <c r="V495" s="13"/>
      <c r="W495" s="14"/>
      <c r="X495" s="14"/>
      <c r="Y495" s="13"/>
      <c r="Z495" s="13"/>
    </row>
    <row r="496" spans="1:26" ht="6.75">
      <c r="A496" s="13" t="s">
        <v>6</v>
      </c>
      <c r="B496" s="13"/>
      <c r="C496" s="13" t="s">
        <v>7</v>
      </c>
      <c r="D496" s="13" t="s">
        <v>8</v>
      </c>
      <c r="E496" s="13" t="s">
        <v>9</v>
      </c>
      <c r="F496" s="13"/>
      <c r="G496" s="13"/>
      <c r="H496" s="13" t="s">
        <v>10</v>
      </c>
      <c r="I496" s="13"/>
      <c r="J496" s="13" t="s">
        <v>357</v>
      </c>
      <c r="K496" s="13" t="s">
        <v>358</v>
      </c>
      <c r="L496" s="13" t="s">
        <v>359</v>
      </c>
      <c r="M496" s="13" t="s">
        <v>360</v>
      </c>
      <c r="N496" s="13" t="s">
        <v>361</v>
      </c>
      <c r="O496" s="13" t="s">
        <v>362</v>
      </c>
      <c r="P496" s="13" t="s">
        <v>363</v>
      </c>
      <c r="Q496" s="13" t="s">
        <v>364</v>
      </c>
      <c r="R496" s="13" t="s">
        <v>365</v>
      </c>
      <c r="S496" s="13" t="s">
        <v>366</v>
      </c>
      <c r="T496" s="13" t="s">
        <v>367</v>
      </c>
      <c r="U496" s="13" t="s">
        <v>368</v>
      </c>
      <c r="V496" s="13"/>
      <c r="W496" s="13" t="s">
        <v>369</v>
      </c>
      <c r="X496" s="13" t="s">
        <v>370</v>
      </c>
      <c r="Y496" s="13"/>
      <c r="Z496" s="13"/>
    </row>
    <row r="497" spans="1:26" ht="13.5">
      <c r="A497" s="13"/>
      <c r="B497" s="13"/>
      <c r="C497" s="13"/>
      <c r="D497" s="13" t="s">
        <v>385</v>
      </c>
      <c r="E497" s="11" t="s">
        <v>386</v>
      </c>
      <c r="F497" s="11"/>
      <c r="G497" s="11"/>
      <c r="H497" s="15">
        <v>26139</v>
      </c>
      <c r="I497" s="15"/>
      <c r="J497" s="15">
        <v>26139</v>
      </c>
      <c r="K497" s="15">
        <v>26139</v>
      </c>
      <c r="L497" s="15">
        <v>26139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/>
      <c r="W497" s="15">
        <v>0</v>
      </c>
      <c r="X497" s="15">
        <v>0</v>
      </c>
      <c r="Y497" s="15"/>
      <c r="Z497" s="15"/>
    </row>
    <row r="498" spans="1:26" ht="13.5">
      <c r="A498" s="13"/>
      <c r="B498" s="13"/>
      <c r="C498" s="13"/>
      <c r="D498" s="13" t="s">
        <v>387</v>
      </c>
      <c r="E498" s="11" t="s">
        <v>388</v>
      </c>
      <c r="F498" s="11"/>
      <c r="G498" s="11"/>
      <c r="H498" s="15">
        <v>133455</v>
      </c>
      <c r="I498" s="15"/>
      <c r="J498" s="15">
        <v>133455</v>
      </c>
      <c r="K498" s="15">
        <v>133455</v>
      </c>
      <c r="L498" s="15">
        <v>133455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/>
      <c r="W498" s="15">
        <v>0</v>
      </c>
      <c r="X498" s="15">
        <v>0</v>
      </c>
      <c r="Y498" s="15"/>
      <c r="Z498" s="15"/>
    </row>
    <row r="499" spans="1:26" ht="19.5">
      <c r="A499" s="13"/>
      <c r="B499" s="13"/>
      <c r="C499" s="13"/>
      <c r="D499" s="13" t="s">
        <v>389</v>
      </c>
      <c r="E499" s="11" t="s">
        <v>390</v>
      </c>
      <c r="F499" s="11"/>
      <c r="G499" s="11"/>
      <c r="H499" s="15">
        <v>19021</v>
      </c>
      <c r="I499" s="15"/>
      <c r="J499" s="15">
        <v>19021</v>
      </c>
      <c r="K499" s="15">
        <v>19021</v>
      </c>
      <c r="L499" s="15">
        <v>19021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/>
      <c r="W499" s="15">
        <v>0</v>
      </c>
      <c r="X499" s="15">
        <v>0</v>
      </c>
      <c r="Y499" s="15"/>
      <c r="Z499" s="15"/>
    </row>
    <row r="500" spans="1:26" ht="13.5">
      <c r="A500" s="13"/>
      <c r="B500" s="13"/>
      <c r="C500" s="13"/>
      <c r="D500" s="13" t="s">
        <v>377</v>
      </c>
      <c r="E500" s="11" t="s">
        <v>378</v>
      </c>
      <c r="F500" s="11"/>
      <c r="G500" s="11"/>
      <c r="H500" s="15">
        <v>9011</v>
      </c>
      <c r="I500" s="15"/>
      <c r="J500" s="15">
        <v>9011</v>
      </c>
      <c r="K500" s="15">
        <v>9011</v>
      </c>
      <c r="L500" s="15">
        <v>0</v>
      </c>
      <c r="M500" s="15">
        <v>9011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/>
      <c r="W500" s="15">
        <v>0</v>
      </c>
      <c r="X500" s="15">
        <v>0</v>
      </c>
      <c r="Y500" s="15"/>
      <c r="Z500" s="15"/>
    </row>
    <row r="501" spans="1:26" ht="13.5">
      <c r="A501" s="13"/>
      <c r="B501" s="13"/>
      <c r="C501" s="13"/>
      <c r="D501" s="13" t="s">
        <v>517</v>
      </c>
      <c r="E501" s="11" t="s">
        <v>518</v>
      </c>
      <c r="F501" s="11"/>
      <c r="G501" s="11"/>
      <c r="H501" s="15">
        <v>23500</v>
      </c>
      <c r="I501" s="15"/>
      <c r="J501" s="15">
        <v>23500</v>
      </c>
      <c r="K501" s="15">
        <v>23500</v>
      </c>
      <c r="L501" s="15">
        <v>0</v>
      </c>
      <c r="M501" s="15">
        <v>23500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/>
      <c r="W501" s="15">
        <v>0</v>
      </c>
      <c r="X501" s="15">
        <v>0</v>
      </c>
      <c r="Y501" s="15"/>
      <c r="Z501" s="15"/>
    </row>
    <row r="502" spans="1:26" ht="8.25">
      <c r="A502" s="13"/>
      <c r="B502" s="13"/>
      <c r="C502" s="13"/>
      <c r="D502" s="13" t="s">
        <v>391</v>
      </c>
      <c r="E502" s="11" t="s">
        <v>392</v>
      </c>
      <c r="F502" s="11"/>
      <c r="G502" s="11"/>
      <c r="H502" s="15">
        <v>62838</v>
      </c>
      <c r="I502" s="15"/>
      <c r="J502" s="15">
        <v>62838</v>
      </c>
      <c r="K502" s="15">
        <v>62838</v>
      </c>
      <c r="L502" s="15">
        <v>0</v>
      </c>
      <c r="M502" s="15">
        <v>62838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/>
      <c r="W502" s="15">
        <v>0</v>
      </c>
      <c r="X502" s="15">
        <v>0</v>
      </c>
      <c r="Y502" s="15"/>
      <c r="Z502" s="15"/>
    </row>
    <row r="503" spans="1:26" ht="19.5">
      <c r="A503" s="13"/>
      <c r="B503" s="13"/>
      <c r="C503" s="13"/>
      <c r="D503" s="13" t="s">
        <v>403</v>
      </c>
      <c r="E503" s="11" t="s">
        <v>404</v>
      </c>
      <c r="F503" s="11"/>
      <c r="G503" s="11"/>
      <c r="H503" s="15">
        <v>30282</v>
      </c>
      <c r="I503" s="15"/>
      <c r="J503" s="15">
        <v>30282</v>
      </c>
      <c r="K503" s="15">
        <v>30282</v>
      </c>
      <c r="L503" s="15">
        <v>0</v>
      </c>
      <c r="M503" s="15">
        <v>30282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/>
      <c r="W503" s="15">
        <v>0</v>
      </c>
      <c r="X503" s="15">
        <v>0</v>
      </c>
      <c r="Y503" s="15"/>
      <c r="Z503" s="15"/>
    </row>
    <row r="504" spans="1:26" ht="13.5">
      <c r="A504" s="13"/>
      <c r="B504" s="13"/>
      <c r="C504" s="13"/>
      <c r="D504" s="13" t="s">
        <v>416</v>
      </c>
      <c r="E504" s="11" t="s">
        <v>417</v>
      </c>
      <c r="F504" s="11"/>
      <c r="G504" s="11"/>
      <c r="H504" s="15">
        <v>10251</v>
      </c>
      <c r="I504" s="15"/>
      <c r="J504" s="15">
        <v>10251</v>
      </c>
      <c r="K504" s="15">
        <v>10251</v>
      </c>
      <c r="L504" s="15">
        <v>10251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/>
      <c r="W504" s="15">
        <v>0</v>
      </c>
      <c r="X504" s="15">
        <v>0</v>
      </c>
      <c r="Y504" s="15"/>
      <c r="Z504" s="15"/>
    </row>
    <row r="505" spans="1:26" ht="8.25">
      <c r="A505" s="13"/>
      <c r="B505" s="13"/>
      <c r="C505" s="13" t="s">
        <v>197</v>
      </c>
      <c r="D505" s="13"/>
      <c r="E505" s="11" t="s">
        <v>90</v>
      </c>
      <c r="F505" s="11"/>
      <c r="G505" s="11"/>
      <c r="H505" s="15">
        <v>240870</v>
      </c>
      <c r="I505" s="15"/>
      <c r="J505" s="15">
        <v>240870</v>
      </c>
      <c r="K505" s="15">
        <v>145600</v>
      </c>
      <c r="L505" s="15">
        <v>145600</v>
      </c>
      <c r="M505" s="15">
        <v>0</v>
      </c>
      <c r="N505" s="15">
        <v>0</v>
      </c>
      <c r="O505" s="15">
        <v>10000</v>
      </c>
      <c r="P505" s="15">
        <v>85270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/>
      <c r="W505" s="15">
        <v>0</v>
      </c>
      <c r="X505" s="15">
        <v>0</v>
      </c>
      <c r="Y505" s="15"/>
      <c r="Z505" s="15"/>
    </row>
    <row r="506" spans="1:26" ht="19.5">
      <c r="A506" s="13"/>
      <c r="B506" s="13"/>
      <c r="C506" s="13"/>
      <c r="D506" s="13" t="s">
        <v>381</v>
      </c>
      <c r="E506" s="11" t="s">
        <v>382</v>
      </c>
      <c r="F506" s="11"/>
      <c r="G506" s="11"/>
      <c r="H506" s="15">
        <v>10000</v>
      </c>
      <c r="I506" s="15"/>
      <c r="J506" s="15">
        <v>10000</v>
      </c>
      <c r="K506" s="15">
        <v>0</v>
      </c>
      <c r="L506" s="15">
        <v>0</v>
      </c>
      <c r="M506" s="15">
        <v>0</v>
      </c>
      <c r="N506" s="15">
        <v>0</v>
      </c>
      <c r="O506" s="15">
        <v>10000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/>
      <c r="W506" s="15">
        <v>0</v>
      </c>
      <c r="X506" s="15">
        <v>0</v>
      </c>
      <c r="Y506" s="15"/>
      <c r="Z506" s="15"/>
    </row>
    <row r="507" spans="1:26" ht="13.5">
      <c r="A507" s="13"/>
      <c r="B507" s="13"/>
      <c r="C507" s="13"/>
      <c r="D507" s="13" t="s">
        <v>538</v>
      </c>
      <c r="E507" s="11" t="s">
        <v>384</v>
      </c>
      <c r="F507" s="11"/>
      <c r="G507" s="11"/>
      <c r="H507" s="15">
        <v>7245</v>
      </c>
      <c r="I507" s="15"/>
      <c r="J507" s="15">
        <v>7245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7245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/>
      <c r="W507" s="15">
        <v>0</v>
      </c>
      <c r="X507" s="15">
        <v>0</v>
      </c>
      <c r="Y507" s="15"/>
      <c r="Z507" s="15"/>
    </row>
    <row r="508" spans="1:26" ht="13.5">
      <c r="A508" s="13"/>
      <c r="B508" s="13"/>
      <c r="C508" s="13"/>
      <c r="D508" s="13" t="s">
        <v>422</v>
      </c>
      <c r="E508" s="11" t="s">
        <v>384</v>
      </c>
      <c r="F508" s="11"/>
      <c r="G508" s="11"/>
      <c r="H508" s="15">
        <v>848</v>
      </c>
      <c r="I508" s="15"/>
      <c r="J508" s="15">
        <v>848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848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/>
      <c r="W508" s="15">
        <v>0</v>
      </c>
      <c r="X508" s="15">
        <v>0</v>
      </c>
      <c r="Y508" s="15"/>
      <c r="Z508" s="15"/>
    </row>
    <row r="509" spans="1:26" ht="13.5">
      <c r="A509" s="13"/>
      <c r="B509" s="13"/>
      <c r="C509" s="13"/>
      <c r="D509" s="13" t="s">
        <v>539</v>
      </c>
      <c r="E509" s="11" t="s">
        <v>386</v>
      </c>
      <c r="F509" s="11"/>
      <c r="G509" s="11"/>
      <c r="H509" s="15">
        <v>616</v>
      </c>
      <c r="I509" s="15"/>
      <c r="J509" s="15">
        <v>616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616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/>
      <c r="W509" s="15">
        <v>0</v>
      </c>
      <c r="X509" s="15">
        <v>0</v>
      </c>
      <c r="Y509" s="15"/>
      <c r="Z509" s="15"/>
    </row>
    <row r="510" spans="1:26" ht="13.5">
      <c r="A510" s="13"/>
      <c r="B510" s="13"/>
      <c r="C510" s="13"/>
      <c r="D510" s="13" t="s">
        <v>540</v>
      </c>
      <c r="E510" s="11" t="s">
        <v>386</v>
      </c>
      <c r="F510" s="11"/>
      <c r="G510" s="11"/>
      <c r="H510" s="15">
        <v>72</v>
      </c>
      <c r="I510" s="15"/>
      <c r="J510" s="15">
        <v>72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72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/>
      <c r="W510" s="15">
        <v>0</v>
      </c>
      <c r="X510" s="15">
        <v>0</v>
      </c>
      <c r="Y510" s="15"/>
      <c r="Z510" s="15"/>
    </row>
    <row r="511" spans="1:26" ht="13.5">
      <c r="A511" s="13"/>
      <c r="B511" s="13"/>
      <c r="C511" s="13"/>
      <c r="D511" s="13" t="s">
        <v>387</v>
      </c>
      <c r="E511" s="11" t="s">
        <v>388</v>
      </c>
      <c r="F511" s="11"/>
      <c r="G511" s="11"/>
      <c r="H511" s="15">
        <v>20800</v>
      </c>
      <c r="I511" s="15"/>
      <c r="J511" s="15">
        <v>20800</v>
      </c>
      <c r="K511" s="15">
        <v>20800</v>
      </c>
      <c r="L511" s="15">
        <v>20800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/>
      <c r="W511" s="15">
        <v>0</v>
      </c>
      <c r="X511" s="15">
        <v>0</v>
      </c>
      <c r="Y511" s="15"/>
      <c r="Z511" s="15"/>
    </row>
    <row r="512" spans="1:26" ht="13.5">
      <c r="A512" s="13"/>
      <c r="B512" s="13"/>
      <c r="C512" s="13"/>
      <c r="D512" s="13" t="s">
        <v>541</v>
      </c>
      <c r="E512" s="11" t="s">
        <v>388</v>
      </c>
      <c r="F512" s="11"/>
      <c r="G512" s="11"/>
      <c r="H512" s="15">
        <v>1353</v>
      </c>
      <c r="I512" s="15"/>
      <c r="J512" s="15">
        <v>1353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1353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/>
      <c r="W512" s="15">
        <v>0</v>
      </c>
      <c r="X512" s="15">
        <v>0</v>
      </c>
      <c r="Y512" s="15"/>
      <c r="Z512" s="15"/>
    </row>
    <row r="513" spans="1:26" ht="13.5">
      <c r="A513" s="13"/>
      <c r="B513" s="13"/>
      <c r="C513" s="13"/>
      <c r="D513" s="13" t="s">
        <v>424</v>
      </c>
      <c r="E513" s="11" t="s">
        <v>388</v>
      </c>
      <c r="F513" s="11"/>
      <c r="G513" s="11"/>
      <c r="H513" s="15">
        <v>158</v>
      </c>
      <c r="I513" s="15"/>
      <c r="J513" s="15">
        <v>158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158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/>
      <c r="W513" s="15">
        <v>0</v>
      </c>
      <c r="X513" s="15">
        <v>0</v>
      </c>
      <c r="Y513" s="15"/>
      <c r="Z513" s="15"/>
    </row>
    <row r="514" spans="1:26" ht="19.5">
      <c r="A514" s="13"/>
      <c r="B514" s="13"/>
      <c r="C514" s="13"/>
      <c r="D514" s="13" t="s">
        <v>389</v>
      </c>
      <c r="E514" s="11" t="s">
        <v>390</v>
      </c>
      <c r="F514" s="11"/>
      <c r="G514" s="11"/>
      <c r="H514" s="15">
        <v>2900</v>
      </c>
      <c r="I514" s="15"/>
      <c r="J514" s="15">
        <v>2900</v>
      </c>
      <c r="K514" s="15">
        <v>2900</v>
      </c>
      <c r="L514" s="15">
        <v>2900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/>
      <c r="W514" s="15">
        <v>0</v>
      </c>
      <c r="X514" s="15">
        <v>0</v>
      </c>
      <c r="Y514" s="15"/>
      <c r="Z514" s="15"/>
    </row>
    <row r="515" spans="1:26" ht="19.5">
      <c r="A515" s="13"/>
      <c r="B515" s="13"/>
      <c r="C515" s="13"/>
      <c r="D515" s="13" t="s">
        <v>542</v>
      </c>
      <c r="E515" s="11" t="s">
        <v>390</v>
      </c>
      <c r="F515" s="11"/>
      <c r="G515" s="11"/>
      <c r="H515" s="15">
        <v>193</v>
      </c>
      <c r="I515" s="15"/>
      <c r="J515" s="15">
        <v>193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193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/>
      <c r="W515" s="15">
        <v>0</v>
      </c>
      <c r="X515" s="15">
        <v>0</v>
      </c>
      <c r="Y515" s="15"/>
      <c r="Z515" s="15"/>
    </row>
    <row r="516" spans="1:26" ht="19.5">
      <c r="A516" s="13"/>
      <c r="B516" s="13"/>
      <c r="C516" s="13"/>
      <c r="D516" s="13" t="s">
        <v>426</v>
      </c>
      <c r="E516" s="11" t="s">
        <v>390</v>
      </c>
      <c r="F516" s="11"/>
      <c r="G516" s="11"/>
      <c r="H516" s="15">
        <v>23</v>
      </c>
      <c r="I516" s="15"/>
      <c r="J516" s="15">
        <v>23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23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/>
      <c r="W516" s="15">
        <v>0</v>
      </c>
      <c r="X516" s="15">
        <v>0</v>
      </c>
      <c r="Y516" s="15"/>
      <c r="Z516" s="15"/>
    </row>
    <row r="517" spans="1:26" ht="13.5">
      <c r="A517" s="13"/>
      <c r="B517" s="13"/>
      <c r="C517" s="13"/>
      <c r="D517" s="13" t="s">
        <v>474</v>
      </c>
      <c r="E517" s="11" t="s">
        <v>475</v>
      </c>
      <c r="F517" s="11"/>
      <c r="G517" s="11"/>
      <c r="H517" s="15">
        <v>121900</v>
      </c>
      <c r="I517" s="15"/>
      <c r="J517" s="15">
        <v>121900</v>
      </c>
      <c r="K517" s="15">
        <v>121900</v>
      </c>
      <c r="L517" s="15">
        <v>121900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/>
      <c r="W517" s="15">
        <v>0</v>
      </c>
      <c r="X517" s="15">
        <v>0</v>
      </c>
      <c r="Y517" s="15"/>
      <c r="Z517" s="15"/>
    </row>
    <row r="518" spans="1:26" ht="8.25">
      <c r="A518" s="13"/>
      <c r="B518" s="13"/>
      <c r="C518" s="13"/>
      <c r="D518" s="13" t="s">
        <v>543</v>
      </c>
      <c r="E518" s="11" t="s">
        <v>372</v>
      </c>
      <c r="F518" s="11"/>
      <c r="G518" s="11"/>
      <c r="H518" s="15">
        <v>53456</v>
      </c>
      <c r="I518" s="15"/>
      <c r="J518" s="15">
        <v>53456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53456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/>
      <c r="W518" s="15">
        <v>0</v>
      </c>
      <c r="X518" s="15">
        <v>0</v>
      </c>
      <c r="Y518" s="15"/>
      <c r="Z518" s="15"/>
    </row>
    <row r="519" spans="1:26" ht="8.25">
      <c r="A519" s="13"/>
      <c r="B519" s="13"/>
      <c r="C519" s="13"/>
      <c r="D519" s="13" t="s">
        <v>430</v>
      </c>
      <c r="E519" s="11" t="s">
        <v>372</v>
      </c>
      <c r="F519" s="11"/>
      <c r="G519" s="11"/>
      <c r="H519" s="15">
        <v>6258</v>
      </c>
      <c r="I519" s="15"/>
      <c r="J519" s="15">
        <v>6258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6258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/>
      <c r="W519" s="15">
        <v>0</v>
      </c>
      <c r="X519" s="15">
        <v>0</v>
      </c>
      <c r="Y519" s="15"/>
      <c r="Z519" s="15"/>
    </row>
    <row r="520" spans="1:26" ht="19.5">
      <c r="A520" s="13"/>
      <c r="B520" s="13"/>
      <c r="C520" s="13"/>
      <c r="D520" s="13" t="s">
        <v>544</v>
      </c>
      <c r="E520" s="11" t="s">
        <v>415</v>
      </c>
      <c r="F520" s="11"/>
      <c r="G520" s="11"/>
      <c r="H520" s="15">
        <v>15048</v>
      </c>
      <c r="I520" s="15"/>
      <c r="J520" s="15">
        <v>15048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15048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/>
      <c r="W520" s="15">
        <v>0</v>
      </c>
      <c r="X520" s="15">
        <v>0</v>
      </c>
      <c r="Y520" s="15"/>
      <c r="Z520" s="15"/>
    </row>
    <row r="521" spans="1:26" ht="8.25">
      <c r="A521" s="13" t="s">
        <v>200</v>
      </c>
      <c r="B521" s="13"/>
      <c r="C521" s="13"/>
      <c r="D521" s="13"/>
      <c r="E521" s="11" t="s">
        <v>201</v>
      </c>
      <c r="F521" s="11"/>
      <c r="G521" s="11"/>
      <c r="H521" s="15">
        <v>1777320</v>
      </c>
      <c r="I521" s="15"/>
      <c r="J521" s="15">
        <v>1777320</v>
      </c>
      <c r="K521" s="15">
        <v>1774320</v>
      </c>
      <c r="L521" s="15">
        <v>0</v>
      </c>
      <c r="M521" s="15">
        <v>1774320</v>
      </c>
      <c r="N521" s="15">
        <v>3000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/>
      <c r="W521" s="15">
        <v>0</v>
      </c>
      <c r="X521" s="15">
        <v>0</v>
      </c>
      <c r="Y521" s="15"/>
      <c r="Z521" s="15"/>
    </row>
    <row r="522" spans="1:26" ht="8.25">
      <c r="A522" s="13"/>
      <c r="B522" s="13"/>
      <c r="C522" s="13" t="s">
        <v>545</v>
      </c>
      <c r="D522" s="13"/>
      <c r="E522" s="11" t="s">
        <v>546</v>
      </c>
      <c r="F522" s="11"/>
      <c r="G522" s="11"/>
      <c r="H522" s="15">
        <v>75000</v>
      </c>
      <c r="I522" s="15"/>
      <c r="J522" s="15">
        <v>75000</v>
      </c>
      <c r="K522" s="15">
        <v>75000</v>
      </c>
      <c r="L522" s="15">
        <v>0</v>
      </c>
      <c r="M522" s="15">
        <v>75000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/>
      <c r="W522" s="15">
        <v>0</v>
      </c>
      <c r="X522" s="15">
        <v>0</v>
      </c>
      <c r="Y522" s="15"/>
      <c r="Z522" s="15"/>
    </row>
    <row r="523" spans="1:26" ht="8.25">
      <c r="A523" s="13"/>
      <c r="B523" s="13"/>
      <c r="C523" s="13"/>
      <c r="D523" s="13" t="s">
        <v>371</v>
      </c>
      <c r="E523" s="11" t="s">
        <v>372</v>
      </c>
      <c r="F523" s="11"/>
      <c r="G523" s="11"/>
      <c r="H523" s="15">
        <v>75000</v>
      </c>
      <c r="I523" s="15"/>
      <c r="J523" s="15">
        <v>75000</v>
      </c>
      <c r="K523" s="15">
        <v>75000</v>
      </c>
      <c r="L523" s="15">
        <v>0</v>
      </c>
      <c r="M523" s="15">
        <v>75000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/>
      <c r="W523" s="15">
        <v>0</v>
      </c>
      <c r="X523" s="15">
        <v>0</v>
      </c>
      <c r="Y523" s="15"/>
      <c r="Z523" s="15"/>
    </row>
    <row r="524" ht="16.5"/>
    <row r="525" spans="22:25" ht="13.5">
      <c r="V525" s="15" t="s">
        <v>547</v>
      </c>
      <c r="W525" s="15"/>
      <c r="X525" s="15"/>
      <c r="Y525" s="15"/>
    </row>
    <row r="526" ht="6.75"/>
    <row r="527" spans="2:8" ht="13.5">
      <c r="B527" s="11"/>
      <c r="C527" s="11"/>
      <c r="D527" s="11"/>
      <c r="E527" s="11"/>
      <c r="F527" s="12"/>
      <c r="G527" s="12"/>
      <c r="H527" s="12"/>
    </row>
    <row r="528" spans="1:26" ht="13.5" customHeight="1">
      <c r="A528" s="13" t="s">
        <v>1</v>
      </c>
      <c r="B528" s="13"/>
      <c r="C528" s="13" t="s">
        <v>2</v>
      </c>
      <c r="D528" s="14" t="s">
        <v>338</v>
      </c>
      <c r="E528" s="13" t="s">
        <v>4</v>
      </c>
      <c r="F528" s="13"/>
      <c r="G528" s="13"/>
      <c r="H528" s="13" t="s">
        <v>339</v>
      </c>
      <c r="I528" s="13"/>
      <c r="J528" s="13" t="s">
        <v>340</v>
      </c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3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 t="s">
        <v>341</v>
      </c>
      <c r="K529" s="13" t="s">
        <v>342</v>
      </c>
      <c r="L529" s="13"/>
      <c r="M529" s="13"/>
      <c r="N529" s="13"/>
      <c r="O529" s="13"/>
      <c r="P529" s="13"/>
      <c r="Q529" s="13"/>
      <c r="R529" s="13"/>
      <c r="S529" s="14" t="s">
        <v>343</v>
      </c>
      <c r="T529" s="13" t="s">
        <v>342</v>
      </c>
      <c r="U529" s="13"/>
      <c r="V529" s="13"/>
      <c r="W529" s="13"/>
      <c r="X529" s="13"/>
      <c r="Y529" s="13"/>
      <c r="Z529" s="13"/>
    </row>
    <row r="530" spans="1:26" ht="6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4" t="s">
        <v>344</v>
      </c>
      <c r="L530" s="13" t="s">
        <v>342</v>
      </c>
      <c r="M530" s="13"/>
      <c r="N530" s="14" t="s">
        <v>345</v>
      </c>
      <c r="O530" s="14" t="s">
        <v>346</v>
      </c>
      <c r="P530" s="14" t="s">
        <v>347</v>
      </c>
      <c r="Q530" s="14" t="s">
        <v>348</v>
      </c>
      <c r="R530" s="14" t="s">
        <v>349</v>
      </c>
      <c r="S530" s="14"/>
      <c r="T530" s="14" t="s">
        <v>350</v>
      </c>
      <c r="U530" s="13" t="s">
        <v>351</v>
      </c>
      <c r="V530" s="13"/>
      <c r="W530" s="14" t="s">
        <v>352</v>
      </c>
      <c r="X530" s="13" t="s">
        <v>353</v>
      </c>
      <c r="Y530" s="13"/>
      <c r="Z530" s="13"/>
    </row>
    <row r="531" spans="1:26" ht="41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 t="s">
        <v>354</v>
      </c>
      <c r="M531" s="13" t="s">
        <v>355</v>
      </c>
      <c r="N531" s="14"/>
      <c r="O531" s="14"/>
      <c r="P531" s="14"/>
      <c r="Q531" s="14"/>
      <c r="R531" s="14"/>
      <c r="S531" s="14"/>
      <c r="T531" s="14"/>
      <c r="U531" s="13" t="s">
        <v>356</v>
      </c>
      <c r="V531" s="13"/>
      <c r="W531" s="14"/>
      <c r="X531" s="14"/>
      <c r="Y531" s="13"/>
      <c r="Z531" s="13"/>
    </row>
    <row r="532" spans="1:26" ht="6.75">
      <c r="A532" s="13" t="s">
        <v>6</v>
      </c>
      <c r="B532" s="13"/>
      <c r="C532" s="13" t="s">
        <v>7</v>
      </c>
      <c r="D532" s="13" t="s">
        <v>8</v>
      </c>
      <c r="E532" s="13" t="s">
        <v>9</v>
      </c>
      <c r="F532" s="13"/>
      <c r="G532" s="13"/>
      <c r="H532" s="13" t="s">
        <v>10</v>
      </c>
      <c r="I532" s="13"/>
      <c r="J532" s="13" t="s">
        <v>357</v>
      </c>
      <c r="K532" s="13" t="s">
        <v>358</v>
      </c>
      <c r="L532" s="13" t="s">
        <v>359</v>
      </c>
      <c r="M532" s="13" t="s">
        <v>360</v>
      </c>
      <c r="N532" s="13" t="s">
        <v>361</v>
      </c>
      <c r="O532" s="13" t="s">
        <v>362</v>
      </c>
      <c r="P532" s="13" t="s">
        <v>363</v>
      </c>
      <c r="Q532" s="13" t="s">
        <v>364</v>
      </c>
      <c r="R532" s="13" t="s">
        <v>365</v>
      </c>
      <c r="S532" s="13" t="s">
        <v>366</v>
      </c>
      <c r="T532" s="13" t="s">
        <v>367</v>
      </c>
      <c r="U532" s="13" t="s">
        <v>368</v>
      </c>
      <c r="V532" s="13"/>
      <c r="W532" s="13" t="s">
        <v>369</v>
      </c>
      <c r="X532" s="13" t="s">
        <v>370</v>
      </c>
      <c r="Y532" s="13"/>
      <c r="Z532" s="13"/>
    </row>
    <row r="533" spans="1:26" ht="13.5">
      <c r="A533" s="13"/>
      <c r="B533" s="13"/>
      <c r="C533" s="13" t="s">
        <v>548</v>
      </c>
      <c r="D533" s="13"/>
      <c r="E533" s="11" t="s">
        <v>549</v>
      </c>
      <c r="F533" s="11"/>
      <c r="G533" s="11"/>
      <c r="H533" s="15">
        <v>3000</v>
      </c>
      <c r="I533" s="15"/>
      <c r="J533" s="15">
        <v>3000</v>
      </c>
      <c r="K533" s="15">
        <v>0</v>
      </c>
      <c r="L533" s="15">
        <v>0</v>
      </c>
      <c r="M533" s="15">
        <v>0</v>
      </c>
      <c r="N533" s="15">
        <v>3000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/>
      <c r="W533" s="15">
        <v>0</v>
      </c>
      <c r="X533" s="15">
        <v>0</v>
      </c>
      <c r="Y533" s="15"/>
      <c r="Z533" s="15"/>
    </row>
    <row r="534" spans="1:26" ht="58.5">
      <c r="A534" s="13"/>
      <c r="B534" s="13"/>
      <c r="C534" s="13"/>
      <c r="D534" s="13" t="s">
        <v>75</v>
      </c>
      <c r="E534" s="11" t="s">
        <v>420</v>
      </c>
      <c r="F534" s="11"/>
      <c r="G534" s="11"/>
      <c r="H534" s="15">
        <v>3000</v>
      </c>
      <c r="I534" s="15"/>
      <c r="J534" s="15">
        <v>3000</v>
      </c>
      <c r="K534" s="15">
        <v>0</v>
      </c>
      <c r="L534" s="15">
        <v>0</v>
      </c>
      <c r="M534" s="15">
        <v>0</v>
      </c>
      <c r="N534" s="15">
        <v>3000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/>
      <c r="W534" s="15">
        <v>0</v>
      </c>
      <c r="X534" s="15">
        <v>0</v>
      </c>
      <c r="Y534" s="15"/>
      <c r="Z534" s="15"/>
    </row>
    <row r="535" spans="1:26" ht="30.75">
      <c r="A535" s="13"/>
      <c r="B535" s="13"/>
      <c r="C535" s="13" t="s">
        <v>203</v>
      </c>
      <c r="D535" s="13"/>
      <c r="E535" s="11" t="s">
        <v>204</v>
      </c>
      <c r="F535" s="11"/>
      <c r="G535" s="11"/>
      <c r="H535" s="15">
        <v>1699320</v>
      </c>
      <c r="I535" s="15"/>
      <c r="J535" s="15">
        <v>1699320</v>
      </c>
      <c r="K535" s="15">
        <v>1699320</v>
      </c>
      <c r="L535" s="15">
        <v>0</v>
      </c>
      <c r="M535" s="15">
        <v>1699320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/>
      <c r="W535" s="15">
        <v>0</v>
      </c>
      <c r="X535" s="15">
        <v>0</v>
      </c>
      <c r="Y535" s="15"/>
      <c r="Z535" s="15"/>
    </row>
    <row r="536" spans="1:26" ht="13.5">
      <c r="A536" s="13"/>
      <c r="B536" s="13"/>
      <c r="C536" s="13"/>
      <c r="D536" s="13" t="s">
        <v>550</v>
      </c>
      <c r="E536" s="11" t="s">
        <v>551</v>
      </c>
      <c r="F536" s="11"/>
      <c r="G536" s="11"/>
      <c r="H536" s="15">
        <v>1699320</v>
      </c>
      <c r="I536" s="15"/>
      <c r="J536" s="15">
        <v>1699320</v>
      </c>
      <c r="K536" s="15">
        <v>1699320</v>
      </c>
      <c r="L536" s="15">
        <v>0</v>
      </c>
      <c r="M536" s="15">
        <v>1699320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/>
      <c r="W536" s="15">
        <v>0</v>
      </c>
      <c r="X536" s="15">
        <v>0</v>
      </c>
      <c r="Y536" s="15"/>
      <c r="Z536" s="15"/>
    </row>
    <row r="537" spans="1:26" ht="8.25">
      <c r="A537" s="13" t="s">
        <v>205</v>
      </c>
      <c r="B537" s="13"/>
      <c r="C537" s="13"/>
      <c r="D537" s="13"/>
      <c r="E537" s="11" t="s">
        <v>206</v>
      </c>
      <c r="F537" s="11"/>
      <c r="G537" s="11"/>
      <c r="H537" s="15">
        <v>12867127</v>
      </c>
      <c r="I537" s="15"/>
      <c r="J537" s="15">
        <v>12867127</v>
      </c>
      <c r="K537" s="15">
        <v>12810652</v>
      </c>
      <c r="L537" s="15">
        <v>10408222</v>
      </c>
      <c r="M537" s="15">
        <v>2402430</v>
      </c>
      <c r="N537" s="15">
        <v>3000</v>
      </c>
      <c r="O537" s="15">
        <v>29100</v>
      </c>
      <c r="P537" s="15">
        <v>24375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/>
      <c r="W537" s="15">
        <v>0</v>
      </c>
      <c r="X537" s="15">
        <v>0</v>
      </c>
      <c r="Y537" s="15"/>
      <c r="Z537" s="15"/>
    </row>
    <row r="538" spans="1:26" ht="8.25">
      <c r="A538" s="13"/>
      <c r="B538" s="13"/>
      <c r="C538" s="13" t="s">
        <v>209</v>
      </c>
      <c r="D538" s="13"/>
      <c r="E538" s="11" t="s">
        <v>210</v>
      </c>
      <c r="F538" s="11"/>
      <c r="G538" s="11"/>
      <c r="H538" s="15">
        <v>9020000</v>
      </c>
      <c r="I538" s="15"/>
      <c r="J538" s="15">
        <v>9020000</v>
      </c>
      <c r="K538" s="15">
        <v>9005000</v>
      </c>
      <c r="L538" s="15">
        <v>7159000</v>
      </c>
      <c r="M538" s="15">
        <v>1846000</v>
      </c>
      <c r="N538" s="15">
        <v>0</v>
      </c>
      <c r="O538" s="15">
        <v>15000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/>
      <c r="W538" s="15">
        <v>0</v>
      </c>
      <c r="X538" s="15">
        <v>0</v>
      </c>
      <c r="Y538" s="15"/>
      <c r="Z538" s="15"/>
    </row>
    <row r="539" spans="1:26" ht="19.5">
      <c r="A539" s="13"/>
      <c r="B539" s="13"/>
      <c r="C539" s="13"/>
      <c r="D539" s="13" t="s">
        <v>381</v>
      </c>
      <c r="E539" s="11" t="s">
        <v>382</v>
      </c>
      <c r="F539" s="11"/>
      <c r="G539" s="11"/>
      <c r="H539" s="15">
        <v>15000</v>
      </c>
      <c r="I539" s="15"/>
      <c r="J539" s="15">
        <v>15000</v>
      </c>
      <c r="K539" s="15">
        <v>0</v>
      </c>
      <c r="L539" s="15">
        <v>0</v>
      </c>
      <c r="M539" s="15">
        <v>0</v>
      </c>
      <c r="N539" s="15">
        <v>0</v>
      </c>
      <c r="O539" s="15">
        <v>15000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/>
      <c r="W539" s="15">
        <v>0</v>
      </c>
      <c r="X539" s="15">
        <v>0</v>
      </c>
      <c r="Y539" s="15"/>
      <c r="Z539" s="15"/>
    </row>
    <row r="540" spans="1:26" ht="13.5">
      <c r="A540" s="13"/>
      <c r="B540" s="13"/>
      <c r="C540" s="13"/>
      <c r="D540" s="13" t="s">
        <v>383</v>
      </c>
      <c r="E540" s="11" t="s">
        <v>384</v>
      </c>
      <c r="F540" s="11"/>
      <c r="G540" s="11"/>
      <c r="H540" s="15">
        <v>5448000</v>
      </c>
      <c r="I540" s="15"/>
      <c r="J540" s="15">
        <v>5448000</v>
      </c>
      <c r="K540" s="15">
        <v>5448000</v>
      </c>
      <c r="L540" s="15">
        <v>5448000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/>
      <c r="W540" s="15">
        <v>0</v>
      </c>
      <c r="X540" s="15">
        <v>0</v>
      </c>
      <c r="Y540" s="15"/>
      <c r="Z540" s="15"/>
    </row>
    <row r="541" spans="1:26" ht="13.5">
      <c r="A541" s="13"/>
      <c r="B541" s="13"/>
      <c r="C541" s="13"/>
      <c r="D541" s="13" t="s">
        <v>385</v>
      </c>
      <c r="E541" s="11" t="s">
        <v>386</v>
      </c>
      <c r="F541" s="11"/>
      <c r="G541" s="11"/>
      <c r="H541" s="15">
        <v>410000</v>
      </c>
      <c r="I541" s="15"/>
      <c r="J541" s="15">
        <v>410000</v>
      </c>
      <c r="K541" s="15">
        <v>410000</v>
      </c>
      <c r="L541" s="15">
        <v>410000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/>
      <c r="W541" s="15">
        <v>0</v>
      </c>
      <c r="X541" s="15">
        <v>0</v>
      </c>
      <c r="Y541" s="15"/>
      <c r="Z541" s="15"/>
    </row>
    <row r="542" spans="1:26" ht="13.5">
      <c r="A542" s="13"/>
      <c r="B542" s="13"/>
      <c r="C542" s="13"/>
      <c r="D542" s="13" t="s">
        <v>387</v>
      </c>
      <c r="E542" s="11" t="s">
        <v>388</v>
      </c>
      <c r="F542" s="11"/>
      <c r="G542" s="11"/>
      <c r="H542" s="15">
        <v>910000</v>
      </c>
      <c r="I542" s="15"/>
      <c r="J542" s="15">
        <v>910000</v>
      </c>
      <c r="K542" s="15">
        <v>910000</v>
      </c>
      <c r="L542" s="15">
        <v>910000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/>
      <c r="W542" s="15">
        <v>0</v>
      </c>
      <c r="X542" s="15">
        <v>0</v>
      </c>
      <c r="Y542" s="15"/>
      <c r="Z542" s="15"/>
    </row>
    <row r="543" spans="1:26" ht="19.5">
      <c r="A543" s="13"/>
      <c r="B543" s="13"/>
      <c r="C543" s="13"/>
      <c r="D543" s="13" t="s">
        <v>389</v>
      </c>
      <c r="E543" s="11" t="s">
        <v>390</v>
      </c>
      <c r="F543" s="11"/>
      <c r="G543" s="11"/>
      <c r="H543" s="15">
        <v>97000</v>
      </c>
      <c r="I543" s="15"/>
      <c r="J543" s="15">
        <v>97000</v>
      </c>
      <c r="K543" s="15">
        <v>97000</v>
      </c>
      <c r="L543" s="15">
        <v>97000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/>
      <c r="W543" s="15">
        <v>0</v>
      </c>
      <c r="X543" s="15">
        <v>0</v>
      </c>
      <c r="Y543" s="15"/>
      <c r="Z543" s="15"/>
    </row>
    <row r="544" spans="1:26" ht="13.5">
      <c r="A544" s="13"/>
      <c r="B544" s="13"/>
      <c r="C544" s="13"/>
      <c r="D544" s="13" t="s">
        <v>474</v>
      </c>
      <c r="E544" s="11" t="s">
        <v>475</v>
      </c>
      <c r="F544" s="11"/>
      <c r="G544" s="11"/>
      <c r="H544" s="15">
        <v>226000</v>
      </c>
      <c r="I544" s="15"/>
      <c r="J544" s="15">
        <v>226000</v>
      </c>
      <c r="K544" s="15">
        <v>226000</v>
      </c>
      <c r="L544" s="15">
        <v>226000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/>
      <c r="W544" s="15">
        <v>0</v>
      </c>
      <c r="X544" s="15">
        <v>0</v>
      </c>
      <c r="Y544" s="15"/>
      <c r="Z544" s="15"/>
    </row>
    <row r="545" spans="1:26" ht="13.5">
      <c r="A545" s="13"/>
      <c r="B545" s="13"/>
      <c r="C545" s="13"/>
      <c r="D545" s="13" t="s">
        <v>377</v>
      </c>
      <c r="E545" s="11" t="s">
        <v>378</v>
      </c>
      <c r="F545" s="11"/>
      <c r="G545" s="11"/>
      <c r="H545" s="15">
        <v>230000</v>
      </c>
      <c r="I545" s="15"/>
      <c r="J545" s="15">
        <v>230000</v>
      </c>
      <c r="K545" s="15">
        <v>230000</v>
      </c>
      <c r="L545" s="15">
        <v>0</v>
      </c>
      <c r="M545" s="15">
        <v>230000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/>
      <c r="W545" s="15">
        <v>0</v>
      </c>
      <c r="X545" s="15">
        <v>0</v>
      </c>
      <c r="Y545" s="15"/>
      <c r="Z545" s="15"/>
    </row>
    <row r="546" spans="1:26" ht="8.25">
      <c r="A546" s="13"/>
      <c r="B546" s="13"/>
      <c r="C546" s="13"/>
      <c r="D546" s="13" t="s">
        <v>469</v>
      </c>
      <c r="E546" s="11" t="s">
        <v>470</v>
      </c>
      <c r="F546" s="11"/>
      <c r="G546" s="11"/>
      <c r="H546" s="15">
        <v>642000</v>
      </c>
      <c r="I546" s="15"/>
      <c r="J546" s="15">
        <v>642000</v>
      </c>
      <c r="K546" s="15">
        <v>642000</v>
      </c>
      <c r="L546" s="15">
        <v>0</v>
      </c>
      <c r="M546" s="15">
        <v>642000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/>
      <c r="W546" s="15">
        <v>0</v>
      </c>
      <c r="X546" s="15">
        <v>0</v>
      </c>
      <c r="Y546" s="15"/>
      <c r="Z546" s="15"/>
    </row>
    <row r="547" spans="1:26" ht="19.5">
      <c r="A547" s="13"/>
      <c r="B547" s="13"/>
      <c r="C547" s="13"/>
      <c r="D547" s="13" t="s">
        <v>552</v>
      </c>
      <c r="E547" s="11" t="s">
        <v>553</v>
      </c>
      <c r="F547" s="11"/>
      <c r="G547" s="11"/>
      <c r="H547" s="15">
        <v>60000</v>
      </c>
      <c r="I547" s="15"/>
      <c r="J547" s="15">
        <v>60000</v>
      </c>
      <c r="K547" s="15">
        <v>60000</v>
      </c>
      <c r="L547" s="15">
        <v>0</v>
      </c>
      <c r="M547" s="15">
        <v>60000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/>
      <c r="W547" s="15">
        <v>0</v>
      </c>
      <c r="X547" s="15">
        <v>0</v>
      </c>
      <c r="Y547" s="15"/>
      <c r="Z547" s="15"/>
    </row>
    <row r="548" spans="1:26" ht="8.25">
      <c r="A548" s="13"/>
      <c r="B548" s="13"/>
      <c r="C548" s="13"/>
      <c r="D548" s="13" t="s">
        <v>391</v>
      </c>
      <c r="E548" s="11" t="s">
        <v>392</v>
      </c>
      <c r="F548" s="11"/>
      <c r="G548" s="11"/>
      <c r="H548" s="15">
        <v>340000</v>
      </c>
      <c r="I548" s="15"/>
      <c r="J548" s="15">
        <v>340000</v>
      </c>
      <c r="K548" s="15">
        <v>340000</v>
      </c>
      <c r="L548" s="15">
        <v>0</v>
      </c>
      <c r="M548" s="15">
        <v>340000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/>
      <c r="W548" s="15">
        <v>0</v>
      </c>
      <c r="X548" s="15">
        <v>0</v>
      </c>
      <c r="Y548" s="15"/>
      <c r="Z548" s="15"/>
    </row>
    <row r="549" spans="1:26" ht="8.25">
      <c r="A549" s="13"/>
      <c r="B549" s="13"/>
      <c r="C549" s="13"/>
      <c r="D549" s="13" t="s">
        <v>393</v>
      </c>
      <c r="E549" s="11" t="s">
        <v>394</v>
      </c>
      <c r="F549" s="11"/>
      <c r="G549" s="11"/>
      <c r="H549" s="15">
        <v>15000</v>
      </c>
      <c r="I549" s="15"/>
      <c r="J549" s="15">
        <v>15000</v>
      </c>
      <c r="K549" s="15">
        <v>15000</v>
      </c>
      <c r="L549" s="15">
        <v>0</v>
      </c>
      <c r="M549" s="15">
        <v>15000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/>
      <c r="W549" s="15">
        <v>0</v>
      </c>
      <c r="X549" s="15">
        <v>0</v>
      </c>
      <c r="Y549" s="15"/>
      <c r="Z549" s="15"/>
    </row>
    <row r="550" spans="1:26" ht="8.25">
      <c r="A550" s="13"/>
      <c r="B550" s="13"/>
      <c r="C550" s="13"/>
      <c r="D550" s="13" t="s">
        <v>395</v>
      </c>
      <c r="E550" s="11" t="s">
        <v>396</v>
      </c>
      <c r="F550" s="11"/>
      <c r="G550" s="11"/>
      <c r="H550" s="15">
        <v>4950</v>
      </c>
      <c r="I550" s="15"/>
      <c r="J550" s="15">
        <v>4950</v>
      </c>
      <c r="K550" s="15">
        <v>4950</v>
      </c>
      <c r="L550" s="15">
        <v>0</v>
      </c>
      <c r="M550" s="15">
        <v>4950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/>
      <c r="W550" s="15">
        <v>0</v>
      </c>
      <c r="X550" s="15">
        <v>0</v>
      </c>
      <c r="Y550" s="15"/>
      <c r="Z550" s="15"/>
    </row>
    <row r="551" spans="1:26" ht="8.25">
      <c r="A551" s="13"/>
      <c r="B551" s="13"/>
      <c r="C551" s="13"/>
      <c r="D551" s="13" t="s">
        <v>371</v>
      </c>
      <c r="E551" s="11" t="s">
        <v>372</v>
      </c>
      <c r="F551" s="11"/>
      <c r="G551" s="11"/>
      <c r="H551" s="15">
        <v>212000</v>
      </c>
      <c r="I551" s="15"/>
      <c r="J551" s="15">
        <v>212000</v>
      </c>
      <c r="K551" s="15">
        <v>212000</v>
      </c>
      <c r="L551" s="15">
        <v>0</v>
      </c>
      <c r="M551" s="15">
        <v>212000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/>
      <c r="W551" s="15">
        <v>0</v>
      </c>
      <c r="X551" s="15">
        <v>0</v>
      </c>
      <c r="Y551" s="15"/>
      <c r="Z551" s="15"/>
    </row>
    <row r="552" spans="1:26" ht="13.5">
      <c r="A552" s="13"/>
      <c r="B552" s="13"/>
      <c r="C552" s="13"/>
      <c r="D552" s="13" t="s">
        <v>397</v>
      </c>
      <c r="E552" s="11" t="s">
        <v>398</v>
      </c>
      <c r="F552" s="11"/>
      <c r="G552" s="11"/>
      <c r="H552" s="15">
        <v>13000</v>
      </c>
      <c r="I552" s="15"/>
      <c r="J552" s="15">
        <v>13000</v>
      </c>
      <c r="K552" s="15">
        <v>13000</v>
      </c>
      <c r="L552" s="15">
        <v>0</v>
      </c>
      <c r="M552" s="15">
        <v>13000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/>
      <c r="W552" s="15">
        <v>0</v>
      </c>
      <c r="X552" s="15">
        <v>0</v>
      </c>
      <c r="Y552" s="15"/>
      <c r="Z552" s="15"/>
    </row>
    <row r="553" spans="1:26" ht="19.5">
      <c r="A553" s="13"/>
      <c r="B553" s="13"/>
      <c r="C553" s="13"/>
      <c r="D553" s="13" t="s">
        <v>443</v>
      </c>
      <c r="E553" s="11" t="s">
        <v>444</v>
      </c>
      <c r="F553" s="11"/>
      <c r="G553" s="11"/>
      <c r="H553" s="15">
        <v>500</v>
      </c>
      <c r="I553" s="15"/>
      <c r="J553" s="15">
        <v>500</v>
      </c>
      <c r="K553" s="15">
        <v>500</v>
      </c>
      <c r="L553" s="15">
        <v>0</v>
      </c>
      <c r="M553" s="15">
        <v>500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/>
      <c r="W553" s="15">
        <v>0</v>
      </c>
      <c r="X553" s="15">
        <v>0</v>
      </c>
      <c r="Y553" s="15"/>
      <c r="Z553" s="15"/>
    </row>
    <row r="554" spans="1:26" ht="8.25">
      <c r="A554" s="13"/>
      <c r="B554" s="13"/>
      <c r="C554" s="13"/>
      <c r="D554" s="13" t="s">
        <v>399</v>
      </c>
      <c r="E554" s="11" t="s">
        <v>400</v>
      </c>
      <c r="F554" s="11"/>
      <c r="G554" s="11"/>
      <c r="H554" s="15">
        <v>500</v>
      </c>
      <c r="I554" s="15"/>
      <c r="J554" s="15">
        <v>500</v>
      </c>
      <c r="K554" s="15">
        <v>500</v>
      </c>
      <c r="L554" s="15">
        <v>0</v>
      </c>
      <c r="M554" s="15">
        <v>500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/>
      <c r="W554" s="15">
        <v>0</v>
      </c>
      <c r="X554" s="15">
        <v>0</v>
      </c>
      <c r="Y554" s="15"/>
      <c r="Z554" s="15"/>
    </row>
    <row r="555" spans="1:26" ht="8.25">
      <c r="A555" s="13"/>
      <c r="B555" s="13"/>
      <c r="C555" s="13"/>
      <c r="D555" s="13" t="s">
        <v>401</v>
      </c>
      <c r="E555" s="11" t="s">
        <v>402</v>
      </c>
      <c r="F555" s="11"/>
      <c r="G555" s="11"/>
      <c r="H555" s="15">
        <v>14972</v>
      </c>
      <c r="I555" s="15"/>
      <c r="J555" s="15">
        <v>14972</v>
      </c>
      <c r="K555" s="15">
        <v>14972</v>
      </c>
      <c r="L555" s="15">
        <v>0</v>
      </c>
      <c r="M555" s="15">
        <v>14972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/>
      <c r="W555" s="15">
        <v>0</v>
      </c>
      <c r="X555" s="15">
        <v>0</v>
      </c>
      <c r="Y555" s="15"/>
      <c r="Z555" s="15"/>
    </row>
    <row r="556" spans="1:26" ht="19.5">
      <c r="A556" s="13"/>
      <c r="B556" s="13"/>
      <c r="C556" s="13"/>
      <c r="D556" s="13" t="s">
        <v>403</v>
      </c>
      <c r="E556" s="11" t="s">
        <v>404</v>
      </c>
      <c r="F556" s="11"/>
      <c r="G556" s="11"/>
      <c r="H556" s="15">
        <v>258739</v>
      </c>
      <c r="I556" s="15"/>
      <c r="J556" s="15">
        <v>258739</v>
      </c>
      <c r="K556" s="15">
        <v>258739</v>
      </c>
      <c r="L556" s="15">
        <v>0</v>
      </c>
      <c r="M556" s="15">
        <v>258739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/>
      <c r="W556" s="15">
        <v>0</v>
      </c>
      <c r="X556" s="15">
        <v>0</v>
      </c>
      <c r="Y556" s="15"/>
      <c r="Z556" s="15"/>
    </row>
    <row r="558" spans="22:25" ht="13.5">
      <c r="V558" s="15" t="s">
        <v>554</v>
      </c>
      <c r="W558" s="15"/>
      <c r="X558" s="15"/>
      <c r="Y558" s="15"/>
    </row>
    <row r="559" ht="6.75"/>
    <row r="560" spans="2:8" ht="13.5">
      <c r="B560" s="11"/>
      <c r="C560" s="11"/>
      <c r="D560" s="11"/>
      <c r="E560" s="11"/>
      <c r="F560" s="12"/>
      <c r="G560" s="12"/>
      <c r="H560" s="12"/>
    </row>
    <row r="561" spans="1:26" ht="13.5" customHeight="1">
      <c r="A561" s="13" t="s">
        <v>1</v>
      </c>
      <c r="B561" s="13"/>
      <c r="C561" s="13" t="s">
        <v>2</v>
      </c>
      <c r="D561" s="14" t="s">
        <v>338</v>
      </c>
      <c r="E561" s="13" t="s">
        <v>4</v>
      </c>
      <c r="F561" s="13"/>
      <c r="G561" s="13"/>
      <c r="H561" s="13" t="s">
        <v>339</v>
      </c>
      <c r="I561" s="13"/>
      <c r="J561" s="13" t="s">
        <v>340</v>
      </c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3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 t="s">
        <v>341</v>
      </c>
      <c r="K562" s="13" t="s">
        <v>342</v>
      </c>
      <c r="L562" s="13"/>
      <c r="M562" s="13"/>
      <c r="N562" s="13"/>
      <c r="O562" s="13"/>
      <c r="P562" s="13"/>
      <c r="Q562" s="13"/>
      <c r="R562" s="13"/>
      <c r="S562" s="14" t="s">
        <v>343</v>
      </c>
      <c r="T562" s="13" t="s">
        <v>342</v>
      </c>
      <c r="U562" s="13"/>
      <c r="V562" s="13"/>
      <c r="W562" s="13"/>
      <c r="X562" s="13"/>
      <c r="Y562" s="13"/>
      <c r="Z562" s="13"/>
    </row>
    <row r="563" spans="1:26" ht="6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4" t="s">
        <v>344</v>
      </c>
      <c r="L563" s="13" t="s">
        <v>342</v>
      </c>
      <c r="M563" s="13"/>
      <c r="N563" s="14" t="s">
        <v>345</v>
      </c>
      <c r="O563" s="14" t="s">
        <v>346</v>
      </c>
      <c r="P563" s="14" t="s">
        <v>347</v>
      </c>
      <c r="Q563" s="14" t="s">
        <v>348</v>
      </c>
      <c r="R563" s="14" t="s">
        <v>349</v>
      </c>
      <c r="S563" s="14"/>
      <c r="T563" s="14" t="s">
        <v>350</v>
      </c>
      <c r="U563" s="13" t="s">
        <v>351</v>
      </c>
      <c r="V563" s="13"/>
      <c r="W563" s="14" t="s">
        <v>352</v>
      </c>
      <c r="X563" s="13" t="s">
        <v>353</v>
      </c>
      <c r="Y563" s="13"/>
      <c r="Z563" s="13"/>
    </row>
    <row r="564" spans="1:26" ht="41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 t="s">
        <v>354</v>
      </c>
      <c r="M564" s="13" t="s">
        <v>355</v>
      </c>
      <c r="N564" s="14"/>
      <c r="O564" s="14"/>
      <c r="P564" s="14"/>
      <c r="Q564" s="14"/>
      <c r="R564" s="14"/>
      <c r="S564" s="14"/>
      <c r="T564" s="14"/>
      <c r="U564" s="13" t="s">
        <v>356</v>
      </c>
      <c r="V564" s="13"/>
      <c r="W564" s="14"/>
      <c r="X564" s="14"/>
      <c r="Y564" s="13"/>
      <c r="Z564" s="13"/>
    </row>
    <row r="565" spans="1:26" ht="6.75">
      <c r="A565" s="13" t="s">
        <v>6</v>
      </c>
      <c r="B565" s="13"/>
      <c r="C565" s="13" t="s">
        <v>7</v>
      </c>
      <c r="D565" s="13" t="s">
        <v>8</v>
      </c>
      <c r="E565" s="13" t="s">
        <v>9</v>
      </c>
      <c r="F565" s="13"/>
      <c r="G565" s="13"/>
      <c r="H565" s="13" t="s">
        <v>10</v>
      </c>
      <c r="I565" s="13"/>
      <c r="J565" s="13" t="s">
        <v>357</v>
      </c>
      <c r="K565" s="13" t="s">
        <v>358</v>
      </c>
      <c r="L565" s="13" t="s">
        <v>359</v>
      </c>
      <c r="M565" s="13" t="s">
        <v>360</v>
      </c>
      <c r="N565" s="13" t="s">
        <v>361</v>
      </c>
      <c r="O565" s="13" t="s">
        <v>362</v>
      </c>
      <c r="P565" s="13" t="s">
        <v>363</v>
      </c>
      <c r="Q565" s="13" t="s">
        <v>364</v>
      </c>
      <c r="R565" s="13" t="s">
        <v>365</v>
      </c>
      <c r="S565" s="13" t="s">
        <v>366</v>
      </c>
      <c r="T565" s="13" t="s">
        <v>367</v>
      </c>
      <c r="U565" s="13" t="s">
        <v>368</v>
      </c>
      <c r="V565" s="13"/>
      <c r="W565" s="13" t="s">
        <v>369</v>
      </c>
      <c r="X565" s="13" t="s">
        <v>370</v>
      </c>
      <c r="Y565" s="13"/>
      <c r="Z565" s="13"/>
    </row>
    <row r="566" spans="1:26" ht="8.25">
      <c r="A566" s="13"/>
      <c r="B566" s="13"/>
      <c r="C566" s="13"/>
      <c r="D566" s="13" t="s">
        <v>406</v>
      </c>
      <c r="E566" s="11" t="s">
        <v>407</v>
      </c>
      <c r="F566" s="11"/>
      <c r="G566" s="11"/>
      <c r="H566" s="15">
        <v>7162</v>
      </c>
      <c r="I566" s="15"/>
      <c r="J566" s="15">
        <v>7162</v>
      </c>
      <c r="K566" s="15">
        <v>7162</v>
      </c>
      <c r="L566" s="15">
        <v>0</v>
      </c>
      <c r="M566" s="15">
        <v>7162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/>
      <c r="W566" s="15">
        <v>0</v>
      </c>
      <c r="X566" s="15">
        <v>0</v>
      </c>
      <c r="Y566" s="15"/>
      <c r="Z566" s="15"/>
    </row>
    <row r="567" spans="1:26" ht="19.5">
      <c r="A567" s="13"/>
      <c r="B567" s="13"/>
      <c r="C567" s="13"/>
      <c r="D567" s="13" t="s">
        <v>410</v>
      </c>
      <c r="E567" s="11" t="s">
        <v>411</v>
      </c>
      <c r="F567" s="11"/>
      <c r="G567" s="11"/>
      <c r="H567" s="15">
        <v>42240</v>
      </c>
      <c r="I567" s="15"/>
      <c r="J567" s="15">
        <v>42240</v>
      </c>
      <c r="K567" s="15">
        <v>42240</v>
      </c>
      <c r="L567" s="15">
        <v>0</v>
      </c>
      <c r="M567" s="15">
        <v>42240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/>
      <c r="W567" s="15">
        <v>0</v>
      </c>
      <c r="X567" s="15">
        <v>0</v>
      </c>
      <c r="Y567" s="15"/>
      <c r="Z567" s="15"/>
    </row>
    <row r="568" spans="1:26" ht="19.5">
      <c r="A568" s="13"/>
      <c r="B568" s="13"/>
      <c r="C568" s="13"/>
      <c r="D568" s="13" t="s">
        <v>412</v>
      </c>
      <c r="E568" s="11" t="s">
        <v>413</v>
      </c>
      <c r="F568" s="11"/>
      <c r="G568" s="11"/>
      <c r="H568" s="15">
        <v>937</v>
      </c>
      <c r="I568" s="15"/>
      <c r="J568" s="15">
        <v>937</v>
      </c>
      <c r="K568" s="15">
        <v>937</v>
      </c>
      <c r="L568" s="15">
        <v>0</v>
      </c>
      <c r="M568" s="15">
        <v>937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/>
      <c r="W568" s="15">
        <v>0</v>
      </c>
      <c r="X568" s="15">
        <v>0</v>
      </c>
      <c r="Y568" s="15"/>
      <c r="Z568" s="15"/>
    </row>
    <row r="569" spans="1:26" ht="19.5">
      <c r="A569" s="13"/>
      <c r="B569" s="13"/>
      <c r="C569" s="13"/>
      <c r="D569" s="13" t="s">
        <v>414</v>
      </c>
      <c r="E569" s="11" t="s">
        <v>415</v>
      </c>
      <c r="F569" s="11"/>
      <c r="G569" s="11"/>
      <c r="H569" s="15">
        <v>4000</v>
      </c>
      <c r="I569" s="15"/>
      <c r="J569" s="15">
        <v>4000</v>
      </c>
      <c r="K569" s="15">
        <v>4000</v>
      </c>
      <c r="L569" s="15">
        <v>0</v>
      </c>
      <c r="M569" s="15">
        <v>4000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/>
      <c r="W569" s="15">
        <v>0</v>
      </c>
      <c r="X569" s="15">
        <v>0</v>
      </c>
      <c r="Y569" s="15"/>
      <c r="Z569" s="15"/>
    </row>
    <row r="570" spans="1:26" ht="13.5">
      <c r="A570" s="13"/>
      <c r="B570" s="13"/>
      <c r="C570" s="13"/>
      <c r="D570" s="13" t="s">
        <v>416</v>
      </c>
      <c r="E570" s="11" t="s">
        <v>417</v>
      </c>
      <c r="F570" s="11"/>
      <c r="G570" s="11"/>
      <c r="H570" s="15">
        <v>20000</v>
      </c>
      <c r="I570" s="15"/>
      <c r="J570" s="15">
        <v>20000</v>
      </c>
      <c r="K570" s="15">
        <v>20000</v>
      </c>
      <c r="L570" s="15">
        <v>20000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/>
      <c r="W570" s="15">
        <v>0</v>
      </c>
      <c r="X570" s="15">
        <v>0</v>
      </c>
      <c r="Y570" s="15"/>
      <c r="Z570" s="15"/>
    </row>
    <row r="571" spans="1:26" ht="13.5">
      <c r="A571" s="13"/>
      <c r="B571" s="13"/>
      <c r="C571" s="13"/>
      <c r="D571" s="13" t="s">
        <v>555</v>
      </c>
      <c r="E571" s="11" t="s">
        <v>556</v>
      </c>
      <c r="F571" s="11"/>
      <c r="G571" s="11"/>
      <c r="H571" s="15">
        <v>48000</v>
      </c>
      <c r="I571" s="15"/>
      <c r="J571" s="15">
        <v>48000</v>
      </c>
      <c r="K571" s="15">
        <v>48000</v>
      </c>
      <c r="L571" s="15">
        <v>48000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/>
      <c r="W571" s="15">
        <v>0</v>
      </c>
      <c r="X571" s="15">
        <v>0</v>
      </c>
      <c r="Y571" s="15"/>
      <c r="Z571" s="15"/>
    </row>
    <row r="572" spans="1:26" ht="8.25">
      <c r="A572" s="13"/>
      <c r="B572" s="13"/>
      <c r="C572" s="13" t="s">
        <v>222</v>
      </c>
      <c r="D572" s="13"/>
      <c r="E572" s="11" t="s">
        <v>223</v>
      </c>
      <c r="F572" s="11"/>
      <c r="G572" s="11"/>
      <c r="H572" s="15">
        <v>2855576</v>
      </c>
      <c r="I572" s="15"/>
      <c r="J572" s="15">
        <v>2855576</v>
      </c>
      <c r="K572" s="15">
        <v>2841976</v>
      </c>
      <c r="L572" s="15">
        <v>2392172</v>
      </c>
      <c r="M572" s="15">
        <v>449804</v>
      </c>
      <c r="N572" s="15">
        <v>0</v>
      </c>
      <c r="O572" s="15">
        <v>13600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/>
      <c r="W572" s="15">
        <v>0</v>
      </c>
      <c r="X572" s="15">
        <v>0</v>
      </c>
      <c r="Y572" s="15"/>
      <c r="Z572" s="15"/>
    </row>
    <row r="573" spans="1:26" ht="19.5">
      <c r="A573" s="13"/>
      <c r="B573" s="13"/>
      <c r="C573" s="13"/>
      <c r="D573" s="13" t="s">
        <v>381</v>
      </c>
      <c r="E573" s="11" t="s">
        <v>382</v>
      </c>
      <c r="F573" s="11"/>
      <c r="G573" s="11"/>
      <c r="H573" s="15">
        <v>13600</v>
      </c>
      <c r="I573" s="15"/>
      <c r="J573" s="15">
        <v>13600</v>
      </c>
      <c r="K573" s="15">
        <v>0</v>
      </c>
      <c r="L573" s="15">
        <v>0</v>
      </c>
      <c r="M573" s="15">
        <v>0</v>
      </c>
      <c r="N573" s="15">
        <v>0</v>
      </c>
      <c r="O573" s="15">
        <v>13600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/>
      <c r="W573" s="15">
        <v>0</v>
      </c>
      <c r="X573" s="15">
        <v>0</v>
      </c>
      <c r="Y573" s="15"/>
      <c r="Z573" s="15"/>
    </row>
    <row r="574" spans="1:26" ht="13.5">
      <c r="A574" s="13"/>
      <c r="B574" s="13"/>
      <c r="C574" s="13"/>
      <c r="D574" s="13" t="s">
        <v>383</v>
      </c>
      <c r="E574" s="11" t="s">
        <v>384</v>
      </c>
      <c r="F574" s="11"/>
      <c r="G574" s="11"/>
      <c r="H574" s="15">
        <v>1762052</v>
      </c>
      <c r="I574" s="15"/>
      <c r="J574" s="15">
        <v>1762052</v>
      </c>
      <c r="K574" s="15">
        <v>1762052</v>
      </c>
      <c r="L574" s="15">
        <v>1762052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/>
      <c r="W574" s="15">
        <v>0</v>
      </c>
      <c r="X574" s="15">
        <v>0</v>
      </c>
      <c r="Y574" s="15"/>
      <c r="Z574" s="15"/>
    </row>
    <row r="575" spans="1:26" ht="13.5">
      <c r="A575" s="13"/>
      <c r="B575" s="13"/>
      <c r="C575" s="13"/>
      <c r="D575" s="13" t="s">
        <v>385</v>
      </c>
      <c r="E575" s="11" t="s">
        <v>386</v>
      </c>
      <c r="F575" s="11"/>
      <c r="G575" s="11"/>
      <c r="H575" s="15">
        <v>119970</v>
      </c>
      <c r="I575" s="15"/>
      <c r="J575" s="15">
        <v>119970</v>
      </c>
      <c r="K575" s="15">
        <v>119970</v>
      </c>
      <c r="L575" s="15">
        <v>119970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/>
      <c r="W575" s="15">
        <v>0</v>
      </c>
      <c r="X575" s="15">
        <v>0</v>
      </c>
      <c r="Y575" s="15"/>
      <c r="Z575" s="15"/>
    </row>
    <row r="576" spans="1:26" ht="13.5">
      <c r="A576" s="13"/>
      <c r="B576" s="13"/>
      <c r="C576" s="13"/>
      <c r="D576" s="13" t="s">
        <v>387</v>
      </c>
      <c r="E576" s="11" t="s">
        <v>388</v>
      </c>
      <c r="F576" s="11"/>
      <c r="G576" s="11"/>
      <c r="H576" s="15">
        <v>314370</v>
      </c>
      <c r="I576" s="15"/>
      <c r="J576" s="15">
        <v>314370</v>
      </c>
      <c r="K576" s="15">
        <v>314370</v>
      </c>
      <c r="L576" s="15">
        <v>314370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/>
      <c r="W576" s="15">
        <v>0</v>
      </c>
      <c r="X576" s="15">
        <v>0</v>
      </c>
      <c r="Y576" s="15"/>
      <c r="Z576" s="15"/>
    </row>
    <row r="577" spans="1:26" ht="19.5">
      <c r="A577" s="13"/>
      <c r="B577" s="13"/>
      <c r="C577" s="13"/>
      <c r="D577" s="13" t="s">
        <v>389</v>
      </c>
      <c r="E577" s="11" t="s">
        <v>390</v>
      </c>
      <c r="F577" s="11"/>
      <c r="G577" s="11"/>
      <c r="H577" s="15">
        <v>44780</v>
      </c>
      <c r="I577" s="15"/>
      <c r="J577" s="15">
        <v>44780</v>
      </c>
      <c r="K577" s="15">
        <v>44780</v>
      </c>
      <c r="L577" s="15">
        <v>44780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/>
      <c r="W577" s="15">
        <v>0</v>
      </c>
      <c r="X577" s="15">
        <v>0</v>
      </c>
      <c r="Y577" s="15"/>
      <c r="Z577" s="15"/>
    </row>
    <row r="578" spans="1:26" ht="13.5">
      <c r="A578" s="13"/>
      <c r="B578" s="13"/>
      <c r="C578" s="13"/>
      <c r="D578" s="13" t="s">
        <v>474</v>
      </c>
      <c r="E578" s="11" t="s">
        <v>475</v>
      </c>
      <c r="F578" s="11"/>
      <c r="G578" s="11"/>
      <c r="H578" s="15">
        <v>138000</v>
      </c>
      <c r="I578" s="15"/>
      <c r="J578" s="15">
        <v>138000</v>
      </c>
      <c r="K578" s="15">
        <v>138000</v>
      </c>
      <c r="L578" s="15">
        <v>138000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/>
      <c r="W578" s="15">
        <v>0</v>
      </c>
      <c r="X578" s="15">
        <v>0</v>
      </c>
      <c r="Y578" s="15"/>
      <c r="Z578" s="15"/>
    </row>
    <row r="579" spans="1:26" ht="13.5">
      <c r="A579" s="13"/>
      <c r="B579" s="13"/>
      <c r="C579" s="13"/>
      <c r="D579" s="13" t="s">
        <v>377</v>
      </c>
      <c r="E579" s="11" t="s">
        <v>378</v>
      </c>
      <c r="F579" s="11"/>
      <c r="G579" s="11"/>
      <c r="H579" s="15">
        <v>151100</v>
      </c>
      <c r="I579" s="15"/>
      <c r="J579" s="15">
        <v>151100</v>
      </c>
      <c r="K579" s="15">
        <v>151100</v>
      </c>
      <c r="L579" s="15">
        <v>0</v>
      </c>
      <c r="M579" s="15">
        <v>151100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/>
      <c r="W579" s="15">
        <v>0</v>
      </c>
      <c r="X579" s="15">
        <v>0</v>
      </c>
      <c r="Y579" s="15"/>
      <c r="Z579" s="15"/>
    </row>
    <row r="580" spans="1:26" ht="8.25">
      <c r="A580" s="13"/>
      <c r="B580" s="13"/>
      <c r="C580" s="13"/>
      <c r="D580" s="13" t="s">
        <v>391</v>
      </c>
      <c r="E580" s="11" t="s">
        <v>392</v>
      </c>
      <c r="F580" s="11"/>
      <c r="G580" s="11"/>
      <c r="H580" s="15">
        <v>70000</v>
      </c>
      <c r="I580" s="15"/>
      <c r="J580" s="15">
        <v>70000</v>
      </c>
      <c r="K580" s="15">
        <v>70000</v>
      </c>
      <c r="L580" s="15">
        <v>0</v>
      </c>
      <c r="M580" s="15">
        <v>70000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/>
      <c r="W580" s="15">
        <v>0</v>
      </c>
      <c r="X580" s="15">
        <v>0</v>
      </c>
      <c r="Y580" s="15"/>
      <c r="Z580" s="15"/>
    </row>
    <row r="581" spans="1:26" ht="8.25">
      <c r="A581" s="13"/>
      <c r="B581" s="13"/>
      <c r="C581" s="13"/>
      <c r="D581" s="13" t="s">
        <v>393</v>
      </c>
      <c r="E581" s="11" t="s">
        <v>394</v>
      </c>
      <c r="F581" s="11"/>
      <c r="G581" s="11"/>
      <c r="H581" s="15">
        <v>27000</v>
      </c>
      <c r="I581" s="15"/>
      <c r="J581" s="15">
        <v>27000</v>
      </c>
      <c r="K581" s="15">
        <v>27000</v>
      </c>
      <c r="L581" s="15">
        <v>0</v>
      </c>
      <c r="M581" s="15">
        <v>27000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/>
      <c r="W581" s="15">
        <v>0</v>
      </c>
      <c r="X581" s="15">
        <v>0</v>
      </c>
      <c r="Y581" s="15"/>
      <c r="Z581" s="15"/>
    </row>
    <row r="582" spans="1:26" ht="8.25">
      <c r="A582" s="13"/>
      <c r="B582" s="13"/>
      <c r="C582" s="13"/>
      <c r="D582" s="13" t="s">
        <v>395</v>
      </c>
      <c r="E582" s="11" t="s">
        <v>396</v>
      </c>
      <c r="F582" s="11"/>
      <c r="G582" s="11"/>
      <c r="H582" s="15">
        <v>2000</v>
      </c>
      <c r="I582" s="15"/>
      <c r="J582" s="15">
        <v>2000</v>
      </c>
      <c r="K582" s="15">
        <v>2000</v>
      </c>
      <c r="L582" s="15">
        <v>0</v>
      </c>
      <c r="M582" s="15">
        <v>2000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/>
      <c r="W582" s="15">
        <v>0</v>
      </c>
      <c r="X582" s="15">
        <v>0</v>
      </c>
      <c r="Y582" s="15"/>
      <c r="Z582" s="15"/>
    </row>
    <row r="583" spans="1:26" ht="8.25">
      <c r="A583" s="13"/>
      <c r="B583" s="13"/>
      <c r="C583" s="13"/>
      <c r="D583" s="13" t="s">
        <v>371</v>
      </c>
      <c r="E583" s="11" t="s">
        <v>372</v>
      </c>
      <c r="F583" s="11"/>
      <c r="G583" s="11"/>
      <c r="H583" s="15">
        <v>104845</v>
      </c>
      <c r="I583" s="15"/>
      <c r="J583" s="15">
        <v>104845</v>
      </c>
      <c r="K583" s="15">
        <v>104845</v>
      </c>
      <c r="L583" s="15">
        <v>0</v>
      </c>
      <c r="M583" s="15">
        <v>104845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/>
      <c r="W583" s="15">
        <v>0</v>
      </c>
      <c r="X583" s="15">
        <v>0</v>
      </c>
      <c r="Y583" s="15"/>
      <c r="Z583" s="15"/>
    </row>
    <row r="584" spans="1:26" ht="13.5">
      <c r="A584" s="13"/>
      <c r="B584" s="13"/>
      <c r="C584" s="13"/>
      <c r="D584" s="13" t="s">
        <v>397</v>
      </c>
      <c r="E584" s="11" t="s">
        <v>398</v>
      </c>
      <c r="F584" s="11"/>
      <c r="G584" s="11"/>
      <c r="H584" s="15">
        <v>5250</v>
      </c>
      <c r="I584" s="15"/>
      <c r="J584" s="15">
        <v>5250</v>
      </c>
      <c r="K584" s="15">
        <v>5250</v>
      </c>
      <c r="L584" s="15">
        <v>0</v>
      </c>
      <c r="M584" s="15">
        <v>5250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/>
      <c r="W584" s="15">
        <v>0</v>
      </c>
      <c r="X584" s="15">
        <v>0</v>
      </c>
      <c r="Y584" s="15"/>
      <c r="Z584" s="15"/>
    </row>
    <row r="585" spans="1:26" ht="19.5">
      <c r="A585" s="13"/>
      <c r="B585" s="13"/>
      <c r="C585" s="13"/>
      <c r="D585" s="13" t="s">
        <v>443</v>
      </c>
      <c r="E585" s="11" t="s">
        <v>444</v>
      </c>
      <c r="F585" s="11"/>
      <c r="G585" s="11"/>
      <c r="H585" s="15">
        <v>1000</v>
      </c>
      <c r="I585" s="15"/>
      <c r="J585" s="15">
        <v>1000</v>
      </c>
      <c r="K585" s="15">
        <v>1000</v>
      </c>
      <c r="L585" s="15">
        <v>0</v>
      </c>
      <c r="M585" s="15">
        <v>1000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/>
      <c r="W585" s="15">
        <v>0</v>
      </c>
      <c r="X585" s="15">
        <v>0</v>
      </c>
      <c r="Y585" s="15"/>
      <c r="Z585" s="15"/>
    </row>
    <row r="586" spans="1:26" ht="8.25">
      <c r="A586" s="13"/>
      <c r="B586" s="13"/>
      <c r="C586" s="13"/>
      <c r="D586" s="13" t="s">
        <v>399</v>
      </c>
      <c r="E586" s="11" t="s">
        <v>400</v>
      </c>
      <c r="F586" s="11"/>
      <c r="G586" s="11"/>
      <c r="H586" s="15">
        <v>500</v>
      </c>
      <c r="I586" s="15"/>
      <c r="J586" s="15">
        <v>500</v>
      </c>
      <c r="K586" s="15">
        <v>500</v>
      </c>
      <c r="L586" s="15">
        <v>0</v>
      </c>
      <c r="M586" s="15">
        <v>500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/>
      <c r="W586" s="15">
        <v>0</v>
      </c>
      <c r="X586" s="15">
        <v>0</v>
      </c>
      <c r="Y586" s="15"/>
      <c r="Z586" s="15"/>
    </row>
    <row r="587" spans="1:26" ht="8.25">
      <c r="A587" s="13"/>
      <c r="B587" s="13"/>
      <c r="C587" s="13"/>
      <c r="D587" s="13" t="s">
        <v>401</v>
      </c>
      <c r="E587" s="11" t="s">
        <v>402</v>
      </c>
      <c r="F587" s="11"/>
      <c r="G587" s="11"/>
      <c r="H587" s="15">
        <v>17400</v>
      </c>
      <c r="I587" s="15"/>
      <c r="J587" s="15">
        <v>17400</v>
      </c>
      <c r="K587" s="15">
        <v>17400</v>
      </c>
      <c r="L587" s="15">
        <v>0</v>
      </c>
      <c r="M587" s="15">
        <v>17400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/>
      <c r="W587" s="15">
        <v>0</v>
      </c>
      <c r="X587" s="15">
        <v>0</v>
      </c>
      <c r="Y587" s="15"/>
      <c r="Z587" s="15"/>
    </row>
    <row r="588" spans="1:26" ht="19.5">
      <c r="A588" s="13"/>
      <c r="B588" s="13"/>
      <c r="C588" s="13"/>
      <c r="D588" s="13" t="s">
        <v>403</v>
      </c>
      <c r="E588" s="11" t="s">
        <v>404</v>
      </c>
      <c r="F588" s="11"/>
      <c r="G588" s="11"/>
      <c r="H588" s="15">
        <v>48059</v>
      </c>
      <c r="I588" s="15"/>
      <c r="J588" s="15">
        <v>48059</v>
      </c>
      <c r="K588" s="15">
        <v>48059</v>
      </c>
      <c r="L588" s="15">
        <v>0</v>
      </c>
      <c r="M588" s="15">
        <v>48059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/>
      <c r="W588" s="15">
        <v>0</v>
      </c>
      <c r="X588" s="15">
        <v>0</v>
      </c>
      <c r="Y588" s="15"/>
      <c r="Z588" s="15"/>
    </row>
    <row r="589" spans="1:26" ht="8.25">
      <c r="A589" s="13"/>
      <c r="B589" s="13"/>
      <c r="C589" s="13"/>
      <c r="D589" s="13" t="s">
        <v>406</v>
      </c>
      <c r="E589" s="11" t="s">
        <v>407</v>
      </c>
      <c r="F589" s="11"/>
      <c r="G589" s="11"/>
      <c r="H589" s="15">
        <v>9300</v>
      </c>
      <c r="I589" s="15"/>
      <c r="J589" s="15">
        <v>9300</v>
      </c>
      <c r="K589" s="15">
        <v>9300</v>
      </c>
      <c r="L589" s="15">
        <v>0</v>
      </c>
      <c r="M589" s="15">
        <v>9300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/>
      <c r="W589" s="15">
        <v>0</v>
      </c>
      <c r="X589" s="15">
        <v>0</v>
      </c>
      <c r="Y589" s="15"/>
      <c r="Z589" s="15"/>
    </row>
    <row r="590" spans="1:26" ht="19.5">
      <c r="A590" s="13"/>
      <c r="B590" s="13"/>
      <c r="C590" s="13"/>
      <c r="D590" s="13" t="s">
        <v>408</v>
      </c>
      <c r="E590" s="11" t="s">
        <v>409</v>
      </c>
      <c r="F590" s="11"/>
      <c r="G590" s="11"/>
      <c r="H590" s="15">
        <v>2250</v>
      </c>
      <c r="I590" s="15"/>
      <c r="J590" s="15">
        <v>2250</v>
      </c>
      <c r="K590" s="15">
        <v>2250</v>
      </c>
      <c r="L590" s="15">
        <v>0</v>
      </c>
      <c r="M590" s="15">
        <v>2250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/>
      <c r="W590" s="15">
        <v>0</v>
      </c>
      <c r="X590" s="15">
        <v>0</v>
      </c>
      <c r="Y590" s="15"/>
      <c r="Z590" s="15"/>
    </row>
    <row r="591" spans="1:26" ht="19.5">
      <c r="A591" s="13"/>
      <c r="B591" s="13"/>
      <c r="C591" s="13"/>
      <c r="D591" s="13" t="s">
        <v>410</v>
      </c>
      <c r="E591" s="11" t="s">
        <v>411</v>
      </c>
      <c r="F591" s="11"/>
      <c r="G591" s="11"/>
      <c r="H591" s="15">
        <v>4900</v>
      </c>
      <c r="I591" s="15"/>
      <c r="J591" s="15">
        <v>4900</v>
      </c>
      <c r="K591" s="15">
        <v>4900</v>
      </c>
      <c r="L591" s="15">
        <v>0</v>
      </c>
      <c r="M591" s="15">
        <v>4900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/>
      <c r="W591" s="15">
        <v>0</v>
      </c>
      <c r="X591" s="15">
        <v>0</v>
      </c>
      <c r="Y591" s="15"/>
      <c r="Z591" s="15"/>
    </row>
    <row r="592" ht="30.75"/>
    <row r="593" spans="22:25" ht="13.5">
      <c r="V593" s="15" t="s">
        <v>557</v>
      </c>
      <c r="W593" s="15"/>
      <c r="X593" s="15"/>
      <c r="Y593" s="15"/>
    </row>
    <row r="594" ht="6.75"/>
    <row r="595" spans="2:8" ht="13.5">
      <c r="B595" s="11"/>
      <c r="C595" s="11"/>
      <c r="D595" s="11"/>
      <c r="E595" s="11"/>
      <c r="F595" s="12"/>
      <c r="G595" s="12"/>
      <c r="H595" s="12"/>
    </row>
    <row r="596" spans="1:26" ht="13.5" customHeight="1">
      <c r="A596" s="13" t="s">
        <v>1</v>
      </c>
      <c r="B596" s="13"/>
      <c r="C596" s="13" t="s">
        <v>2</v>
      </c>
      <c r="D596" s="14" t="s">
        <v>338</v>
      </c>
      <c r="E596" s="13" t="s">
        <v>4</v>
      </c>
      <c r="F596" s="13"/>
      <c r="G596" s="13"/>
      <c r="H596" s="13" t="s">
        <v>339</v>
      </c>
      <c r="I596" s="13"/>
      <c r="J596" s="13" t="s">
        <v>340</v>
      </c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3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 t="s">
        <v>341</v>
      </c>
      <c r="K597" s="13" t="s">
        <v>342</v>
      </c>
      <c r="L597" s="13"/>
      <c r="M597" s="13"/>
      <c r="N597" s="13"/>
      <c r="O597" s="13"/>
      <c r="P597" s="13"/>
      <c r="Q597" s="13"/>
      <c r="R597" s="13"/>
      <c r="S597" s="14" t="s">
        <v>343</v>
      </c>
      <c r="T597" s="13" t="s">
        <v>342</v>
      </c>
      <c r="U597" s="13"/>
      <c r="V597" s="13"/>
      <c r="W597" s="13"/>
      <c r="X597" s="13"/>
      <c r="Y597" s="13"/>
      <c r="Z597" s="13"/>
    </row>
    <row r="598" spans="1:26" ht="6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4" t="s">
        <v>344</v>
      </c>
      <c r="L598" s="13" t="s">
        <v>342</v>
      </c>
      <c r="M598" s="13"/>
      <c r="N598" s="14" t="s">
        <v>345</v>
      </c>
      <c r="O598" s="14" t="s">
        <v>346</v>
      </c>
      <c r="P598" s="14" t="s">
        <v>347</v>
      </c>
      <c r="Q598" s="14" t="s">
        <v>348</v>
      </c>
      <c r="R598" s="14" t="s">
        <v>349</v>
      </c>
      <c r="S598" s="14"/>
      <c r="T598" s="14" t="s">
        <v>350</v>
      </c>
      <c r="U598" s="13" t="s">
        <v>351</v>
      </c>
      <c r="V598" s="13"/>
      <c r="W598" s="14" t="s">
        <v>352</v>
      </c>
      <c r="X598" s="13" t="s">
        <v>353</v>
      </c>
      <c r="Y598" s="13"/>
      <c r="Z598" s="13"/>
    </row>
    <row r="599" spans="1:26" ht="41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 t="s">
        <v>354</v>
      </c>
      <c r="M599" s="13" t="s">
        <v>355</v>
      </c>
      <c r="N599" s="14"/>
      <c r="O599" s="14"/>
      <c r="P599" s="14"/>
      <c r="Q599" s="14"/>
      <c r="R599" s="14"/>
      <c r="S599" s="14"/>
      <c r="T599" s="14"/>
      <c r="U599" s="13" t="s">
        <v>356</v>
      </c>
      <c r="V599" s="13"/>
      <c r="W599" s="14"/>
      <c r="X599" s="14"/>
      <c r="Y599" s="13"/>
      <c r="Z599" s="13"/>
    </row>
    <row r="600" spans="1:26" ht="6.75">
      <c r="A600" s="13" t="s">
        <v>6</v>
      </c>
      <c r="B600" s="13"/>
      <c r="C600" s="13" t="s">
        <v>7</v>
      </c>
      <c r="D600" s="13" t="s">
        <v>8</v>
      </c>
      <c r="E600" s="13" t="s">
        <v>9</v>
      </c>
      <c r="F600" s="13"/>
      <c r="G600" s="13"/>
      <c r="H600" s="13" t="s">
        <v>10</v>
      </c>
      <c r="I600" s="13"/>
      <c r="J600" s="13" t="s">
        <v>357</v>
      </c>
      <c r="K600" s="13" t="s">
        <v>358</v>
      </c>
      <c r="L600" s="13" t="s">
        <v>359</v>
      </c>
      <c r="M600" s="13" t="s">
        <v>360</v>
      </c>
      <c r="N600" s="13" t="s">
        <v>361</v>
      </c>
      <c r="O600" s="13" t="s">
        <v>362</v>
      </c>
      <c r="P600" s="13" t="s">
        <v>363</v>
      </c>
      <c r="Q600" s="13" t="s">
        <v>364</v>
      </c>
      <c r="R600" s="13" t="s">
        <v>365</v>
      </c>
      <c r="S600" s="13" t="s">
        <v>366</v>
      </c>
      <c r="T600" s="13" t="s">
        <v>367</v>
      </c>
      <c r="U600" s="13" t="s">
        <v>368</v>
      </c>
      <c r="V600" s="13"/>
      <c r="W600" s="13" t="s">
        <v>369</v>
      </c>
      <c r="X600" s="13" t="s">
        <v>370</v>
      </c>
      <c r="Y600" s="13"/>
      <c r="Z600" s="13"/>
    </row>
    <row r="601" spans="1:26" ht="19.5">
      <c r="A601" s="13"/>
      <c r="B601" s="13"/>
      <c r="C601" s="13"/>
      <c r="D601" s="13" t="s">
        <v>414</v>
      </c>
      <c r="E601" s="11" t="s">
        <v>415</v>
      </c>
      <c r="F601" s="11"/>
      <c r="G601" s="11"/>
      <c r="H601" s="15">
        <v>6200</v>
      </c>
      <c r="I601" s="15"/>
      <c r="J601" s="15">
        <v>6200</v>
      </c>
      <c r="K601" s="15">
        <v>6200</v>
      </c>
      <c r="L601" s="15">
        <v>0</v>
      </c>
      <c r="M601" s="15">
        <v>6200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/>
      <c r="W601" s="15">
        <v>0</v>
      </c>
      <c r="X601" s="15">
        <v>0</v>
      </c>
      <c r="Y601" s="15"/>
      <c r="Z601" s="15"/>
    </row>
    <row r="602" spans="1:26" ht="13.5">
      <c r="A602" s="13"/>
      <c r="B602" s="13"/>
      <c r="C602" s="13"/>
      <c r="D602" s="13" t="s">
        <v>416</v>
      </c>
      <c r="E602" s="11" t="s">
        <v>417</v>
      </c>
      <c r="F602" s="11"/>
      <c r="G602" s="11"/>
      <c r="H602" s="15">
        <v>13000</v>
      </c>
      <c r="I602" s="15"/>
      <c r="J602" s="15">
        <v>13000</v>
      </c>
      <c r="K602" s="15">
        <v>13000</v>
      </c>
      <c r="L602" s="15">
        <v>13000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/>
      <c r="W602" s="15">
        <v>0</v>
      </c>
      <c r="X602" s="15">
        <v>0</v>
      </c>
      <c r="Y602" s="15"/>
      <c r="Z602" s="15"/>
    </row>
    <row r="603" spans="1:26" ht="19.5">
      <c r="A603" s="13"/>
      <c r="B603" s="13"/>
      <c r="C603" s="13" t="s">
        <v>558</v>
      </c>
      <c r="D603" s="13"/>
      <c r="E603" s="11" t="s">
        <v>559</v>
      </c>
      <c r="F603" s="11"/>
      <c r="G603" s="11"/>
      <c r="H603" s="15">
        <v>5000</v>
      </c>
      <c r="I603" s="15"/>
      <c r="J603" s="15">
        <v>5000</v>
      </c>
      <c r="K603" s="15">
        <v>5000</v>
      </c>
      <c r="L603" s="15">
        <v>4000</v>
      </c>
      <c r="M603" s="15">
        <v>1000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/>
      <c r="W603" s="15">
        <v>0</v>
      </c>
      <c r="X603" s="15">
        <v>0</v>
      </c>
      <c r="Y603" s="15"/>
      <c r="Z603" s="15"/>
    </row>
    <row r="604" spans="1:26" ht="13.5">
      <c r="A604" s="13"/>
      <c r="B604" s="13"/>
      <c r="C604" s="13"/>
      <c r="D604" s="13" t="s">
        <v>387</v>
      </c>
      <c r="E604" s="11" t="s">
        <v>388</v>
      </c>
      <c r="F604" s="11"/>
      <c r="G604" s="11"/>
      <c r="H604" s="15">
        <v>700</v>
      </c>
      <c r="I604" s="15"/>
      <c r="J604" s="15">
        <v>700</v>
      </c>
      <c r="K604" s="15">
        <v>700</v>
      </c>
      <c r="L604" s="15">
        <v>700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/>
      <c r="W604" s="15">
        <v>0</v>
      </c>
      <c r="X604" s="15">
        <v>0</v>
      </c>
      <c r="Y604" s="15"/>
      <c r="Z604" s="15"/>
    </row>
    <row r="605" spans="1:26" ht="13.5">
      <c r="A605" s="13"/>
      <c r="B605" s="13"/>
      <c r="C605" s="13"/>
      <c r="D605" s="13" t="s">
        <v>474</v>
      </c>
      <c r="E605" s="11" t="s">
        <v>475</v>
      </c>
      <c r="F605" s="11"/>
      <c r="G605" s="11"/>
      <c r="H605" s="15">
        <v>3300</v>
      </c>
      <c r="I605" s="15"/>
      <c r="J605" s="15">
        <v>3300</v>
      </c>
      <c r="K605" s="15">
        <v>3300</v>
      </c>
      <c r="L605" s="15">
        <v>3300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/>
      <c r="W605" s="15">
        <v>0</v>
      </c>
      <c r="X605" s="15">
        <v>0</v>
      </c>
      <c r="Y605" s="15"/>
      <c r="Z605" s="15"/>
    </row>
    <row r="606" spans="1:26" ht="13.5">
      <c r="A606" s="13"/>
      <c r="B606" s="13"/>
      <c r="C606" s="13"/>
      <c r="D606" s="13" t="s">
        <v>377</v>
      </c>
      <c r="E606" s="11" t="s">
        <v>378</v>
      </c>
      <c r="F606" s="11"/>
      <c r="G606" s="11"/>
      <c r="H606" s="15">
        <v>500</v>
      </c>
      <c r="I606" s="15"/>
      <c r="J606" s="15">
        <v>500</v>
      </c>
      <c r="K606" s="15">
        <v>500</v>
      </c>
      <c r="L606" s="15">
        <v>0</v>
      </c>
      <c r="M606" s="15">
        <v>500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/>
      <c r="W606" s="15">
        <v>0</v>
      </c>
      <c r="X606" s="15">
        <v>0</v>
      </c>
      <c r="Y606" s="15"/>
      <c r="Z606" s="15"/>
    </row>
    <row r="607" spans="1:26" ht="8.25">
      <c r="A607" s="13"/>
      <c r="B607" s="13"/>
      <c r="C607" s="13"/>
      <c r="D607" s="13" t="s">
        <v>371</v>
      </c>
      <c r="E607" s="11" t="s">
        <v>372</v>
      </c>
      <c r="F607" s="11"/>
      <c r="G607" s="11"/>
      <c r="H607" s="15">
        <v>500</v>
      </c>
      <c r="I607" s="15"/>
      <c r="J607" s="15">
        <v>500</v>
      </c>
      <c r="K607" s="15">
        <v>500</v>
      </c>
      <c r="L607" s="15">
        <v>0</v>
      </c>
      <c r="M607" s="15">
        <v>500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/>
      <c r="W607" s="15">
        <v>0</v>
      </c>
      <c r="X607" s="15">
        <v>0</v>
      </c>
      <c r="Y607" s="15"/>
      <c r="Z607" s="15"/>
    </row>
    <row r="608" spans="1:26" ht="13.5">
      <c r="A608" s="13"/>
      <c r="B608" s="13"/>
      <c r="C608" s="13" t="s">
        <v>228</v>
      </c>
      <c r="D608" s="13"/>
      <c r="E608" s="11" t="s">
        <v>229</v>
      </c>
      <c r="F608" s="11"/>
      <c r="G608" s="11"/>
      <c r="H608" s="15">
        <v>841776</v>
      </c>
      <c r="I608" s="15"/>
      <c r="J608" s="15">
        <v>841776</v>
      </c>
      <c r="K608" s="15">
        <v>841276</v>
      </c>
      <c r="L608" s="15">
        <v>760250</v>
      </c>
      <c r="M608" s="15">
        <v>81026</v>
      </c>
      <c r="N608" s="15">
        <v>0</v>
      </c>
      <c r="O608" s="15">
        <v>500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/>
      <c r="W608" s="15">
        <v>0</v>
      </c>
      <c r="X608" s="15">
        <v>0</v>
      </c>
      <c r="Y608" s="15"/>
      <c r="Z608" s="15"/>
    </row>
    <row r="609" spans="1:26" ht="19.5">
      <c r="A609" s="13"/>
      <c r="B609" s="13"/>
      <c r="C609" s="13"/>
      <c r="D609" s="13" t="s">
        <v>381</v>
      </c>
      <c r="E609" s="11" t="s">
        <v>382</v>
      </c>
      <c r="F609" s="11"/>
      <c r="G609" s="11"/>
      <c r="H609" s="15">
        <v>500</v>
      </c>
      <c r="I609" s="15"/>
      <c r="J609" s="15">
        <v>500</v>
      </c>
      <c r="K609" s="15">
        <v>0</v>
      </c>
      <c r="L609" s="15">
        <v>0</v>
      </c>
      <c r="M609" s="15">
        <v>0</v>
      </c>
      <c r="N609" s="15">
        <v>0</v>
      </c>
      <c r="O609" s="15">
        <v>500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/>
      <c r="W609" s="15">
        <v>0</v>
      </c>
      <c r="X609" s="15">
        <v>0</v>
      </c>
      <c r="Y609" s="15"/>
      <c r="Z609" s="15"/>
    </row>
    <row r="610" spans="1:26" ht="13.5">
      <c r="A610" s="13"/>
      <c r="B610" s="13"/>
      <c r="C610" s="13"/>
      <c r="D610" s="13" t="s">
        <v>383</v>
      </c>
      <c r="E610" s="11" t="s">
        <v>384</v>
      </c>
      <c r="F610" s="11"/>
      <c r="G610" s="11"/>
      <c r="H610" s="15">
        <v>600000</v>
      </c>
      <c r="I610" s="15"/>
      <c r="J610" s="15">
        <v>600000</v>
      </c>
      <c r="K610" s="15">
        <v>600000</v>
      </c>
      <c r="L610" s="15">
        <v>600000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/>
      <c r="W610" s="15">
        <v>0</v>
      </c>
      <c r="X610" s="15">
        <v>0</v>
      </c>
      <c r="Y610" s="15"/>
      <c r="Z610" s="15"/>
    </row>
    <row r="611" spans="1:26" ht="13.5">
      <c r="A611" s="13"/>
      <c r="B611" s="13"/>
      <c r="C611" s="13"/>
      <c r="D611" s="13" t="s">
        <v>385</v>
      </c>
      <c r="E611" s="11" t="s">
        <v>386</v>
      </c>
      <c r="F611" s="11"/>
      <c r="G611" s="11"/>
      <c r="H611" s="15">
        <v>40750</v>
      </c>
      <c r="I611" s="15"/>
      <c r="J611" s="15">
        <v>40750</v>
      </c>
      <c r="K611" s="15">
        <v>40750</v>
      </c>
      <c r="L611" s="15">
        <v>40750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/>
      <c r="W611" s="15">
        <v>0</v>
      </c>
      <c r="X611" s="15">
        <v>0</v>
      </c>
      <c r="Y611" s="15"/>
      <c r="Z611" s="15"/>
    </row>
    <row r="612" spans="1:26" ht="13.5">
      <c r="A612" s="13"/>
      <c r="B612" s="13"/>
      <c r="C612" s="13"/>
      <c r="D612" s="13" t="s">
        <v>387</v>
      </c>
      <c r="E612" s="11" t="s">
        <v>388</v>
      </c>
      <c r="F612" s="11"/>
      <c r="G612" s="11"/>
      <c r="H612" s="15">
        <v>100000</v>
      </c>
      <c r="I612" s="15"/>
      <c r="J612" s="15">
        <v>100000</v>
      </c>
      <c r="K612" s="15">
        <v>100000</v>
      </c>
      <c r="L612" s="15">
        <v>100000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/>
      <c r="W612" s="15">
        <v>0</v>
      </c>
      <c r="X612" s="15">
        <v>0</v>
      </c>
      <c r="Y612" s="15"/>
      <c r="Z612" s="15"/>
    </row>
    <row r="613" spans="1:26" ht="19.5">
      <c r="A613" s="13"/>
      <c r="B613" s="13"/>
      <c r="C613" s="13"/>
      <c r="D613" s="13" t="s">
        <v>389</v>
      </c>
      <c r="E613" s="11" t="s">
        <v>390</v>
      </c>
      <c r="F613" s="11"/>
      <c r="G613" s="11"/>
      <c r="H613" s="15">
        <v>9000</v>
      </c>
      <c r="I613" s="15"/>
      <c r="J613" s="15">
        <v>9000</v>
      </c>
      <c r="K613" s="15">
        <v>9000</v>
      </c>
      <c r="L613" s="15">
        <v>9000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/>
      <c r="W613" s="15">
        <v>0</v>
      </c>
      <c r="X613" s="15">
        <v>0</v>
      </c>
      <c r="Y613" s="15"/>
      <c r="Z613" s="15"/>
    </row>
    <row r="614" spans="1:26" ht="13.5">
      <c r="A614" s="13"/>
      <c r="B614" s="13"/>
      <c r="C614" s="13"/>
      <c r="D614" s="13" t="s">
        <v>474</v>
      </c>
      <c r="E614" s="11" t="s">
        <v>475</v>
      </c>
      <c r="F614" s="11"/>
      <c r="G614" s="11"/>
      <c r="H614" s="15">
        <v>5500</v>
      </c>
      <c r="I614" s="15"/>
      <c r="J614" s="15">
        <v>5500</v>
      </c>
      <c r="K614" s="15">
        <v>5500</v>
      </c>
      <c r="L614" s="15">
        <v>5500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/>
      <c r="W614" s="15">
        <v>0</v>
      </c>
      <c r="X614" s="15">
        <v>0</v>
      </c>
      <c r="Y614" s="15"/>
      <c r="Z614" s="15"/>
    </row>
    <row r="615" spans="1:26" ht="13.5">
      <c r="A615" s="13"/>
      <c r="B615" s="13"/>
      <c r="C615" s="13"/>
      <c r="D615" s="13" t="s">
        <v>377</v>
      </c>
      <c r="E615" s="11" t="s">
        <v>378</v>
      </c>
      <c r="F615" s="11"/>
      <c r="G615" s="11"/>
      <c r="H615" s="15">
        <v>15000</v>
      </c>
      <c r="I615" s="15"/>
      <c r="J615" s="15">
        <v>15000</v>
      </c>
      <c r="K615" s="15">
        <v>15000</v>
      </c>
      <c r="L615" s="15">
        <v>0</v>
      </c>
      <c r="M615" s="15">
        <v>15000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/>
      <c r="W615" s="15">
        <v>0</v>
      </c>
      <c r="X615" s="15">
        <v>0</v>
      </c>
      <c r="Y615" s="15"/>
      <c r="Z615" s="15"/>
    </row>
    <row r="616" spans="1:26" ht="8.25">
      <c r="A616" s="13"/>
      <c r="B616" s="13"/>
      <c r="C616" s="13"/>
      <c r="D616" s="13" t="s">
        <v>391</v>
      </c>
      <c r="E616" s="11" t="s">
        <v>392</v>
      </c>
      <c r="F616" s="11"/>
      <c r="G616" s="11"/>
      <c r="H616" s="15">
        <v>8000</v>
      </c>
      <c r="I616" s="15"/>
      <c r="J616" s="15">
        <v>8000</v>
      </c>
      <c r="K616" s="15">
        <v>8000</v>
      </c>
      <c r="L616" s="15">
        <v>0</v>
      </c>
      <c r="M616" s="15">
        <v>8000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/>
      <c r="W616" s="15">
        <v>0</v>
      </c>
      <c r="X616" s="15">
        <v>0</v>
      </c>
      <c r="Y616" s="15"/>
      <c r="Z616" s="15"/>
    </row>
    <row r="617" spans="1:26" ht="8.25">
      <c r="A617" s="13"/>
      <c r="B617" s="13"/>
      <c r="C617" s="13"/>
      <c r="D617" s="13" t="s">
        <v>395</v>
      </c>
      <c r="E617" s="11" t="s">
        <v>396</v>
      </c>
      <c r="F617" s="11"/>
      <c r="G617" s="11"/>
      <c r="H617" s="15">
        <v>2000</v>
      </c>
      <c r="I617" s="15"/>
      <c r="J617" s="15">
        <v>2000</v>
      </c>
      <c r="K617" s="15">
        <v>2000</v>
      </c>
      <c r="L617" s="15">
        <v>0</v>
      </c>
      <c r="M617" s="15">
        <v>2000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/>
      <c r="W617" s="15">
        <v>0</v>
      </c>
      <c r="X617" s="15">
        <v>0</v>
      </c>
      <c r="Y617" s="15"/>
      <c r="Z617" s="15"/>
    </row>
    <row r="618" spans="1:26" ht="8.25">
      <c r="A618" s="13"/>
      <c r="B618" s="13"/>
      <c r="C618" s="13"/>
      <c r="D618" s="13" t="s">
        <v>371</v>
      </c>
      <c r="E618" s="11" t="s">
        <v>372</v>
      </c>
      <c r="F618" s="11"/>
      <c r="G618" s="11"/>
      <c r="H618" s="15">
        <v>30000</v>
      </c>
      <c r="I618" s="15"/>
      <c r="J618" s="15">
        <v>30000</v>
      </c>
      <c r="K618" s="15">
        <v>30000</v>
      </c>
      <c r="L618" s="15">
        <v>0</v>
      </c>
      <c r="M618" s="15">
        <v>30000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/>
      <c r="W618" s="15">
        <v>0</v>
      </c>
      <c r="X618" s="15">
        <v>0</v>
      </c>
      <c r="Y618" s="15"/>
      <c r="Z618" s="15"/>
    </row>
    <row r="619" spans="1:26" ht="13.5">
      <c r="A619" s="13"/>
      <c r="B619" s="13"/>
      <c r="C619" s="13"/>
      <c r="D619" s="13" t="s">
        <v>397</v>
      </c>
      <c r="E619" s="11" t="s">
        <v>398</v>
      </c>
      <c r="F619" s="11"/>
      <c r="G619" s="11"/>
      <c r="H619" s="15">
        <v>3500</v>
      </c>
      <c r="I619" s="15"/>
      <c r="J619" s="15">
        <v>3500</v>
      </c>
      <c r="K619" s="15">
        <v>3500</v>
      </c>
      <c r="L619" s="15">
        <v>0</v>
      </c>
      <c r="M619" s="15">
        <v>3500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/>
      <c r="W619" s="15">
        <v>0</v>
      </c>
      <c r="X619" s="15">
        <v>0</v>
      </c>
      <c r="Y619" s="15"/>
      <c r="Z619" s="15"/>
    </row>
    <row r="620" spans="1:26" ht="19.5">
      <c r="A620" s="13"/>
      <c r="B620" s="13"/>
      <c r="C620" s="13"/>
      <c r="D620" s="13" t="s">
        <v>445</v>
      </c>
      <c r="E620" s="11" t="s">
        <v>446</v>
      </c>
      <c r="F620" s="11"/>
      <c r="G620" s="11"/>
      <c r="H620" s="15">
        <v>540</v>
      </c>
      <c r="I620" s="15"/>
      <c r="J620" s="15">
        <v>540</v>
      </c>
      <c r="K620" s="15">
        <v>540</v>
      </c>
      <c r="L620" s="15">
        <v>0</v>
      </c>
      <c r="M620" s="15">
        <v>540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/>
      <c r="W620" s="15">
        <v>0</v>
      </c>
      <c r="X620" s="15">
        <v>0</v>
      </c>
      <c r="Y620" s="15"/>
      <c r="Z620" s="15"/>
    </row>
    <row r="621" spans="1:26" ht="8.25">
      <c r="A621" s="13"/>
      <c r="B621" s="13"/>
      <c r="C621" s="13"/>
      <c r="D621" s="13" t="s">
        <v>399</v>
      </c>
      <c r="E621" s="11" t="s">
        <v>400</v>
      </c>
      <c r="F621" s="11"/>
      <c r="G621" s="11"/>
      <c r="H621" s="15">
        <v>500</v>
      </c>
      <c r="I621" s="15"/>
      <c r="J621" s="15">
        <v>500</v>
      </c>
      <c r="K621" s="15">
        <v>500</v>
      </c>
      <c r="L621" s="15">
        <v>0</v>
      </c>
      <c r="M621" s="15">
        <v>500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/>
      <c r="W621" s="15">
        <v>0</v>
      </c>
      <c r="X621" s="15">
        <v>0</v>
      </c>
      <c r="Y621" s="15"/>
      <c r="Z621" s="15"/>
    </row>
    <row r="622" spans="1:26" ht="8.25">
      <c r="A622" s="13"/>
      <c r="B622" s="13"/>
      <c r="C622" s="13"/>
      <c r="D622" s="13" t="s">
        <v>401</v>
      </c>
      <c r="E622" s="11" t="s">
        <v>402</v>
      </c>
      <c r="F622" s="11"/>
      <c r="G622" s="11"/>
      <c r="H622" s="15">
        <v>2000</v>
      </c>
      <c r="I622" s="15"/>
      <c r="J622" s="15">
        <v>2000</v>
      </c>
      <c r="K622" s="15">
        <v>2000</v>
      </c>
      <c r="L622" s="15">
        <v>0</v>
      </c>
      <c r="M622" s="15">
        <v>2000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/>
      <c r="W622" s="15">
        <v>0</v>
      </c>
      <c r="X622" s="15">
        <v>0</v>
      </c>
      <c r="Y622" s="15"/>
      <c r="Z622" s="15"/>
    </row>
    <row r="623" spans="1:26" ht="19.5">
      <c r="A623" s="13"/>
      <c r="B623" s="13"/>
      <c r="C623" s="13"/>
      <c r="D623" s="13" t="s">
        <v>403</v>
      </c>
      <c r="E623" s="11" t="s">
        <v>404</v>
      </c>
      <c r="F623" s="11"/>
      <c r="G623" s="11"/>
      <c r="H623" s="15">
        <v>17054</v>
      </c>
      <c r="I623" s="15"/>
      <c r="J623" s="15">
        <v>17054</v>
      </c>
      <c r="K623" s="15">
        <v>17054</v>
      </c>
      <c r="L623" s="15">
        <v>0</v>
      </c>
      <c r="M623" s="15">
        <v>17054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/>
      <c r="W623" s="15">
        <v>0</v>
      </c>
      <c r="X623" s="15">
        <v>0</v>
      </c>
      <c r="Y623" s="15"/>
      <c r="Z623" s="15"/>
    </row>
    <row r="624" spans="1:26" ht="19.5">
      <c r="A624" s="13"/>
      <c r="B624" s="13"/>
      <c r="C624" s="13"/>
      <c r="D624" s="13" t="s">
        <v>410</v>
      </c>
      <c r="E624" s="11" t="s">
        <v>411</v>
      </c>
      <c r="F624" s="11"/>
      <c r="G624" s="11"/>
      <c r="H624" s="15">
        <v>432</v>
      </c>
      <c r="I624" s="15"/>
      <c r="J624" s="15">
        <v>432</v>
      </c>
      <c r="K624" s="15">
        <v>432</v>
      </c>
      <c r="L624" s="15">
        <v>0</v>
      </c>
      <c r="M624" s="15">
        <v>432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/>
      <c r="W624" s="15">
        <v>0</v>
      </c>
      <c r="X624" s="15">
        <v>0</v>
      </c>
      <c r="Y624" s="15"/>
      <c r="Z624" s="15"/>
    </row>
    <row r="625" spans="1:26" ht="19.5">
      <c r="A625" s="13"/>
      <c r="B625" s="13"/>
      <c r="C625" s="13"/>
      <c r="D625" s="13" t="s">
        <v>414</v>
      </c>
      <c r="E625" s="11" t="s">
        <v>415</v>
      </c>
      <c r="F625" s="11"/>
      <c r="G625" s="11"/>
      <c r="H625" s="15">
        <v>2000</v>
      </c>
      <c r="I625" s="15"/>
      <c r="J625" s="15">
        <v>2000</v>
      </c>
      <c r="K625" s="15">
        <v>2000</v>
      </c>
      <c r="L625" s="15">
        <v>0</v>
      </c>
      <c r="M625" s="15">
        <v>2000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/>
      <c r="W625" s="15">
        <v>0</v>
      </c>
      <c r="X625" s="15">
        <v>0</v>
      </c>
      <c r="Y625" s="15"/>
      <c r="Z625" s="15"/>
    </row>
    <row r="626" spans="1:26" ht="13.5">
      <c r="A626" s="13"/>
      <c r="B626" s="13"/>
      <c r="C626" s="13"/>
      <c r="D626" s="13" t="s">
        <v>416</v>
      </c>
      <c r="E626" s="11" t="s">
        <v>417</v>
      </c>
      <c r="F626" s="11"/>
      <c r="G626" s="11"/>
      <c r="H626" s="15">
        <v>5000</v>
      </c>
      <c r="I626" s="15"/>
      <c r="J626" s="15">
        <v>5000</v>
      </c>
      <c r="K626" s="15">
        <v>5000</v>
      </c>
      <c r="L626" s="15">
        <v>5000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/>
      <c r="W626" s="15">
        <v>0</v>
      </c>
      <c r="X626" s="15">
        <v>0</v>
      </c>
      <c r="Y626" s="15"/>
      <c r="Z626" s="15"/>
    </row>
    <row r="627" ht="18.75"/>
    <row r="628" spans="22:25" ht="13.5">
      <c r="V628" s="15" t="s">
        <v>560</v>
      </c>
      <c r="W628" s="15"/>
      <c r="X628" s="15"/>
      <c r="Y628" s="15"/>
    </row>
    <row r="629" ht="6.75"/>
    <row r="630" spans="2:8" ht="13.5">
      <c r="B630" s="11"/>
      <c r="C630" s="11"/>
      <c r="D630" s="11"/>
      <c r="E630" s="11"/>
      <c r="F630" s="12"/>
      <c r="G630" s="12"/>
      <c r="H630" s="12"/>
    </row>
    <row r="631" spans="1:26" ht="13.5" customHeight="1">
      <c r="A631" s="13" t="s">
        <v>1</v>
      </c>
      <c r="B631" s="13"/>
      <c r="C631" s="13" t="s">
        <v>2</v>
      </c>
      <c r="D631" s="14" t="s">
        <v>338</v>
      </c>
      <c r="E631" s="13" t="s">
        <v>4</v>
      </c>
      <c r="F631" s="13"/>
      <c r="G631" s="13"/>
      <c r="H631" s="13" t="s">
        <v>339</v>
      </c>
      <c r="I631" s="13"/>
      <c r="J631" s="13" t="s">
        <v>340</v>
      </c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3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 t="s">
        <v>341</v>
      </c>
      <c r="K632" s="13" t="s">
        <v>342</v>
      </c>
      <c r="L632" s="13"/>
      <c r="M632" s="13"/>
      <c r="N632" s="13"/>
      <c r="O632" s="13"/>
      <c r="P632" s="13"/>
      <c r="Q632" s="13"/>
      <c r="R632" s="13"/>
      <c r="S632" s="14" t="s">
        <v>343</v>
      </c>
      <c r="T632" s="13" t="s">
        <v>342</v>
      </c>
      <c r="U632" s="13"/>
      <c r="V632" s="13"/>
      <c r="W632" s="13"/>
      <c r="X632" s="13"/>
      <c r="Y632" s="13"/>
      <c r="Z632" s="13"/>
    </row>
    <row r="633" spans="1:26" ht="6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4" t="s">
        <v>344</v>
      </c>
      <c r="L633" s="13" t="s">
        <v>342</v>
      </c>
      <c r="M633" s="13"/>
      <c r="N633" s="14" t="s">
        <v>345</v>
      </c>
      <c r="O633" s="14" t="s">
        <v>346</v>
      </c>
      <c r="P633" s="14" t="s">
        <v>347</v>
      </c>
      <c r="Q633" s="14" t="s">
        <v>348</v>
      </c>
      <c r="R633" s="14" t="s">
        <v>349</v>
      </c>
      <c r="S633" s="14"/>
      <c r="T633" s="14" t="s">
        <v>350</v>
      </c>
      <c r="U633" s="13" t="s">
        <v>351</v>
      </c>
      <c r="V633" s="13"/>
      <c r="W633" s="14" t="s">
        <v>352</v>
      </c>
      <c r="X633" s="13" t="s">
        <v>353</v>
      </c>
      <c r="Y633" s="13"/>
      <c r="Z633" s="13"/>
    </row>
    <row r="634" spans="1:26" ht="41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 t="s">
        <v>354</v>
      </c>
      <c r="M634" s="13" t="s">
        <v>355</v>
      </c>
      <c r="N634" s="14"/>
      <c r="O634" s="14"/>
      <c r="P634" s="14"/>
      <c r="Q634" s="14"/>
      <c r="R634" s="14"/>
      <c r="S634" s="14"/>
      <c r="T634" s="14"/>
      <c r="U634" s="13" t="s">
        <v>356</v>
      </c>
      <c r="V634" s="13"/>
      <c r="W634" s="14"/>
      <c r="X634" s="14"/>
      <c r="Y634" s="13"/>
      <c r="Z634" s="13"/>
    </row>
    <row r="635" spans="1:26" ht="6.75">
      <c r="A635" s="13" t="s">
        <v>6</v>
      </c>
      <c r="B635" s="13"/>
      <c r="C635" s="13" t="s">
        <v>7</v>
      </c>
      <c r="D635" s="13" t="s">
        <v>8</v>
      </c>
      <c r="E635" s="13" t="s">
        <v>9</v>
      </c>
      <c r="F635" s="13"/>
      <c r="G635" s="13"/>
      <c r="H635" s="13" t="s">
        <v>10</v>
      </c>
      <c r="I635" s="13"/>
      <c r="J635" s="13" t="s">
        <v>357</v>
      </c>
      <c r="K635" s="13" t="s">
        <v>358</v>
      </c>
      <c r="L635" s="13" t="s">
        <v>359</v>
      </c>
      <c r="M635" s="13" t="s">
        <v>360</v>
      </c>
      <c r="N635" s="13" t="s">
        <v>361</v>
      </c>
      <c r="O635" s="13" t="s">
        <v>362</v>
      </c>
      <c r="P635" s="13" t="s">
        <v>363</v>
      </c>
      <c r="Q635" s="13" t="s">
        <v>364</v>
      </c>
      <c r="R635" s="13" t="s">
        <v>365</v>
      </c>
      <c r="S635" s="13" t="s">
        <v>366</v>
      </c>
      <c r="T635" s="13" t="s">
        <v>367</v>
      </c>
      <c r="U635" s="13" t="s">
        <v>368</v>
      </c>
      <c r="V635" s="13"/>
      <c r="W635" s="13" t="s">
        <v>369</v>
      </c>
      <c r="X635" s="13" t="s">
        <v>370</v>
      </c>
      <c r="Y635" s="13"/>
      <c r="Z635" s="13"/>
    </row>
    <row r="636" spans="1:26" ht="24.75">
      <c r="A636" s="13"/>
      <c r="B636" s="13"/>
      <c r="C636" s="13" t="s">
        <v>233</v>
      </c>
      <c r="D636" s="13"/>
      <c r="E636" s="11" t="s">
        <v>234</v>
      </c>
      <c r="F636" s="11"/>
      <c r="G636" s="11"/>
      <c r="H636" s="15">
        <v>117400</v>
      </c>
      <c r="I636" s="15"/>
      <c r="J636" s="15">
        <v>117400</v>
      </c>
      <c r="K636" s="15">
        <v>117400</v>
      </c>
      <c r="L636" s="15">
        <v>92800</v>
      </c>
      <c r="M636" s="15">
        <v>24600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/>
      <c r="W636" s="15">
        <v>0</v>
      </c>
      <c r="X636" s="15">
        <v>0</v>
      </c>
      <c r="Y636" s="15"/>
      <c r="Z636" s="15"/>
    </row>
    <row r="637" spans="1:26" ht="13.5">
      <c r="A637" s="13"/>
      <c r="B637" s="13"/>
      <c r="C637" s="13"/>
      <c r="D637" s="13" t="s">
        <v>383</v>
      </c>
      <c r="E637" s="11" t="s">
        <v>384</v>
      </c>
      <c r="F637" s="11"/>
      <c r="G637" s="11"/>
      <c r="H637" s="15">
        <v>75000</v>
      </c>
      <c r="I637" s="15"/>
      <c r="J637" s="15">
        <v>75000</v>
      </c>
      <c r="K637" s="15">
        <v>75000</v>
      </c>
      <c r="L637" s="15">
        <v>75000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/>
      <c r="W637" s="15">
        <v>0</v>
      </c>
      <c r="X637" s="15">
        <v>0</v>
      </c>
      <c r="Y637" s="15"/>
      <c r="Z637" s="15"/>
    </row>
    <row r="638" spans="1:26" ht="13.5">
      <c r="A638" s="13"/>
      <c r="B638" s="13"/>
      <c r="C638" s="13"/>
      <c r="D638" s="13" t="s">
        <v>385</v>
      </c>
      <c r="E638" s="11" t="s">
        <v>386</v>
      </c>
      <c r="F638" s="11"/>
      <c r="G638" s="11"/>
      <c r="H638" s="15">
        <v>4000</v>
      </c>
      <c r="I638" s="15"/>
      <c r="J638" s="15">
        <v>4000</v>
      </c>
      <c r="K638" s="15">
        <v>4000</v>
      </c>
      <c r="L638" s="15">
        <v>4000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/>
      <c r="W638" s="15">
        <v>0</v>
      </c>
      <c r="X638" s="15">
        <v>0</v>
      </c>
      <c r="Y638" s="15"/>
      <c r="Z638" s="15"/>
    </row>
    <row r="639" spans="1:26" ht="13.5">
      <c r="A639" s="13"/>
      <c r="B639" s="13"/>
      <c r="C639" s="13"/>
      <c r="D639" s="13" t="s">
        <v>387</v>
      </c>
      <c r="E639" s="11" t="s">
        <v>388</v>
      </c>
      <c r="F639" s="11"/>
      <c r="G639" s="11"/>
      <c r="H639" s="15">
        <v>12500</v>
      </c>
      <c r="I639" s="15"/>
      <c r="J639" s="15">
        <v>12500</v>
      </c>
      <c r="K639" s="15">
        <v>12500</v>
      </c>
      <c r="L639" s="15">
        <v>12500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/>
      <c r="W639" s="15">
        <v>0</v>
      </c>
      <c r="X639" s="15">
        <v>0</v>
      </c>
      <c r="Y639" s="15"/>
      <c r="Z639" s="15"/>
    </row>
    <row r="640" spans="1:26" ht="19.5">
      <c r="A640" s="13"/>
      <c r="B640" s="13"/>
      <c r="C640" s="13"/>
      <c r="D640" s="13" t="s">
        <v>389</v>
      </c>
      <c r="E640" s="11" t="s">
        <v>390</v>
      </c>
      <c r="F640" s="11"/>
      <c r="G640" s="11"/>
      <c r="H640" s="15">
        <v>500</v>
      </c>
      <c r="I640" s="15"/>
      <c r="J640" s="15">
        <v>500</v>
      </c>
      <c r="K640" s="15">
        <v>500</v>
      </c>
      <c r="L640" s="15">
        <v>500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/>
      <c r="W640" s="15">
        <v>0</v>
      </c>
      <c r="X640" s="15">
        <v>0</v>
      </c>
      <c r="Y640" s="15"/>
      <c r="Z640" s="15"/>
    </row>
    <row r="641" spans="1:26" ht="13.5">
      <c r="A641" s="13"/>
      <c r="B641" s="13"/>
      <c r="C641" s="13"/>
      <c r="D641" s="13" t="s">
        <v>377</v>
      </c>
      <c r="E641" s="11" t="s">
        <v>378</v>
      </c>
      <c r="F641" s="11"/>
      <c r="G641" s="11"/>
      <c r="H641" s="15">
        <v>1900</v>
      </c>
      <c r="I641" s="15"/>
      <c r="J641" s="15">
        <v>1900</v>
      </c>
      <c r="K641" s="15">
        <v>1900</v>
      </c>
      <c r="L641" s="15">
        <v>0</v>
      </c>
      <c r="M641" s="15">
        <v>1900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/>
      <c r="W641" s="15">
        <v>0</v>
      </c>
      <c r="X641" s="15">
        <v>0</v>
      </c>
      <c r="Y641" s="15"/>
      <c r="Z641" s="15"/>
    </row>
    <row r="642" spans="1:26" ht="8.25">
      <c r="A642" s="13"/>
      <c r="B642" s="13"/>
      <c r="C642" s="13"/>
      <c r="D642" s="13" t="s">
        <v>391</v>
      </c>
      <c r="E642" s="11" t="s">
        <v>392</v>
      </c>
      <c r="F642" s="11"/>
      <c r="G642" s="11"/>
      <c r="H642" s="15">
        <v>7500</v>
      </c>
      <c r="I642" s="15"/>
      <c r="J642" s="15">
        <v>7500</v>
      </c>
      <c r="K642" s="15">
        <v>7500</v>
      </c>
      <c r="L642" s="15">
        <v>0</v>
      </c>
      <c r="M642" s="15">
        <v>7500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/>
      <c r="W642" s="15">
        <v>0</v>
      </c>
      <c r="X642" s="15">
        <v>0</v>
      </c>
      <c r="Y642" s="15"/>
      <c r="Z642" s="15"/>
    </row>
    <row r="643" spans="1:26" ht="8.25">
      <c r="A643" s="13"/>
      <c r="B643" s="13"/>
      <c r="C643" s="13"/>
      <c r="D643" s="13" t="s">
        <v>393</v>
      </c>
      <c r="E643" s="11" t="s">
        <v>394</v>
      </c>
      <c r="F643" s="11"/>
      <c r="G643" s="11"/>
      <c r="H643" s="15">
        <v>3000</v>
      </c>
      <c r="I643" s="15"/>
      <c r="J643" s="15">
        <v>3000</v>
      </c>
      <c r="K643" s="15">
        <v>3000</v>
      </c>
      <c r="L643" s="15">
        <v>0</v>
      </c>
      <c r="M643" s="15">
        <v>3000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/>
      <c r="W643" s="15">
        <v>0</v>
      </c>
      <c r="X643" s="15">
        <v>0</v>
      </c>
      <c r="Y643" s="15"/>
      <c r="Z643" s="15"/>
    </row>
    <row r="644" spans="1:26" ht="8.25">
      <c r="A644" s="13"/>
      <c r="B644" s="13"/>
      <c r="C644" s="13"/>
      <c r="D644" s="13" t="s">
        <v>395</v>
      </c>
      <c r="E644" s="11" t="s">
        <v>396</v>
      </c>
      <c r="F644" s="11"/>
      <c r="G644" s="11"/>
      <c r="H644" s="15">
        <v>300</v>
      </c>
      <c r="I644" s="15"/>
      <c r="J644" s="15">
        <v>300</v>
      </c>
      <c r="K644" s="15">
        <v>300</v>
      </c>
      <c r="L644" s="15">
        <v>0</v>
      </c>
      <c r="M644" s="15">
        <v>300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/>
      <c r="W644" s="15">
        <v>0</v>
      </c>
      <c r="X644" s="15">
        <v>0</v>
      </c>
      <c r="Y644" s="15"/>
      <c r="Z644" s="15"/>
    </row>
    <row r="645" spans="1:26" ht="8.25">
      <c r="A645" s="13"/>
      <c r="B645" s="13"/>
      <c r="C645" s="13"/>
      <c r="D645" s="13" t="s">
        <v>371</v>
      </c>
      <c r="E645" s="11" t="s">
        <v>372</v>
      </c>
      <c r="F645" s="11"/>
      <c r="G645" s="11"/>
      <c r="H645" s="15">
        <v>7000</v>
      </c>
      <c r="I645" s="15"/>
      <c r="J645" s="15">
        <v>7000</v>
      </c>
      <c r="K645" s="15">
        <v>7000</v>
      </c>
      <c r="L645" s="15">
        <v>0</v>
      </c>
      <c r="M645" s="15">
        <v>7000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/>
      <c r="W645" s="15">
        <v>0</v>
      </c>
      <c r="X645" s="15">
        <v>0</v>
      </c>
      <c r="Y645" s="15"/>
      <c r="Z645" s="15"/>
    </row>
    <row r="646" spans="1:26" ht="13.5">
      <c r="A646" s="13"/>
      <c r="B646" s="13"/>
      <c r="C646" s="13"/>
      <c r="D646" s="13" t="s">
        <v>397</v>
      </c>
      <c r="E646" s="11" t="s">
        <v>398</v>
      </c>
      <c r="F646" s="11"/>
      <c r="G646" s="11"/>
      <c r="H646" s="15">
        <v>2000</v>
      </c>
      <c r="I646" s="15"/>
      <c r="J646" s="15">
        <v>2000</v>
      </c>
      <c r="K646" s="15">
        <v>2000</v>
      </c>
      <c r="L646" s="15">
        <v>0</v>
      </c>
      <c r="M646" s="15">
        <v>2000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/>
      <c r="W646" s="15">
        <v>0</v>
      </c>
      <c r="X646" s="15">
        <v>0</v>
      </c>
      <c r="Y646" s="15"/>
      <c r="Z646" s="15"/>
    </row>
    <row r="647" spans="1:26" ht="19.5">
      <c r="A647" s="13"/>
      <c r="B647" s="13"/>
      <c r="C647" s="13"/>
      <c r="D647" s="13" t="s">
        <v>445</v>
      </c>
      <c r="E647" s="11" t="s">
        <v>446</v>
      </c>
      <c r="F647" s="11"/>
      <c r="G647" s="11"/>
      <c r="H647" s="15">
        <v>100</v>
      </c>
      <c r="I647" s="15"/>
      <c r="J647" s="15">
        <v>100</v>
      </c>
      <c r="K647" s="15">
        <v>100</v>
      </c>
      <c r="L647" s="15">
        <v>0</v>
      </c>
      <c r="M647" s="15">
        <v>100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/>
      <c r="W647" s="15">
        <v>0</v>
      </c>
      <c r="X647" s="15">
        <v>0</v>
      </c>
      <c r="Y647" s="15"/>
      <c r="Z647" s="15"/>
    </row>
    <row r="648" spans="1:26" ht="8.25">
      <c r="A648" s="13"/>
      <c r="B648" s="13"/>
      <c r="C648" s="13"/>
      <c r="D648" s="13" t="s">
        <v>399</v>
      </c>
      <c r="E648" s="11" t="s">
        <v>400</v>
      </c>
      <c r="F648" s="11"/>
      <c r="G648" s="11"/>
      <c r="H648" s="15">
        <v>300</v>
      </c>
      <c r="I648" s="15"/>
      <c r="J648" s="15">
        <v>300</v>
      </c>
      <c r="K648" s="15">
        <v>300</v>
      </c>
      <c r="L648" s="15">
        <v>0</v>
      </c>
      <c r="M648" s="15">
        <v>300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/>
      <c r="W648" s="15">
        <v>0</v>
      </c>
      <c r="X648" s="15">
        <v>0</v>
      </c>
      <c r="Y648" s="15"/>
      <c r="Z648" s="15"/>
    </row>
    <row r="649" spans="1:26" ht="8.25">
      <c r="A649" s="13"/>
      <c r="B649" s="13"/>
      <c r="C649" s="13"/>
      <c r="D649" s="13" t="s">
        <v>401</v>
      </c>
      <c r="E649" s="11" t="s">
        <v>402</v>
      </c>
      <c r="F649" s="11"/>
      <c r="G649" s="11"/>
      <c r="H649" s="15">
        <v>500</v>
      </c>
      <c r="I649" s="15"/>
      <c r="J649" s="15">
        <v>500</v>
      </c>
      <c r="K649" s="15">
        <v>500</v>
      </c>
      <c r="L649" s="15">
        <v>0</v>
      </c>
      <c r="M649" s="15">
        <v>500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/>
      <c r="W649" s="15">
        <v>0</v>
      </c>
      <c r="X649" s="15">
        <v>0</v>
      </c>
      <c r="Y649" s="15"/>
      <c r="Z649" s="15"/>
    </row>
    <row r="650" spans="1:26" ht="19.5">
      <c r="A650" s="13"/>
      <c r="B650" s="13"/>
      <c r="C650" s="13"/>
      <c r="D650" s="13" t="s">
        <v>403</v>
      </c>
      <c r="E650" s="11" t="s">
        <v>404</v>
      </c>
      <c r="F650" s="11"/>
      <c r="G650" s="11"/>
      <c r="H650" s="15">
        <v>1800</v>
      </c>
      <c r="I650" s="15"/>
      <c r="J650" s="15">
        <v>1800</v>
      </c>
      <c r="K650" s="15">
        <v>1800</v>
      </c>
      <c r="L650" s="15">
        <v>0</v>
      </c>
      <c r="M650" s="15">
        <v>1800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/>
      <c r="W650" s="15">
        <v>0</v>
      </c>
      <c r="X650" s="15">
        <v>0</v>
      </c>
      <c r="Y650" s="15"/>
      <c r="Z650" s="15"/>
    </row>
    <row r="651" spans="1:26" ht="19.5">
      <c r="A651" s="13"/>
      <c r="B651" s="13"/>
      <c r="C651" s="13"/>
      <c r="D651" s="13" t="s">
        <v>414</v>
      </c>
      <c r="E651" s="11" t="s">
        <v>415</v>
      </c>
      <c r="F651" s="11"/>
      <c r="G651" s="11"/>
      <c r="H651" s="15">
        <v>200</v>
      </c>
      <c r="I651" s="15"/>
      <c r="J651" s="15">
        <v>200</v>
      </c>
      <c r="K651" s="15">
        <v>200</v>
      </c>
      <c r="L651" s="15">
        <v>0</v>
      </c>
      <c r="M651" s="15">
        <v>200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/>
      <c r="W651" s="15">
        <v>0</v>
      </c>
      <c r="X651" s="15">
        <v>0</v>
      </c>
      <c r="Y651" s="15"/>
      <c r="Z651" s="15"/>
    </row>
    <row r="652" spans="1:26" ht="13.5">
      <c r="A652" s="13"/>
      <c r="B652" s="13"/>
      <c r="C652" s="13"/>
      <c r="D652" s="13" t="s">
        <v>416</v>
      </c>
      <c r="E652" s="11" t="s">
        <v>417</v>
      </c>
      <c r="F652" s="11"/>
      <c r="G652" s="11"/>
      <c r="H652" s="15">
        <v>800</v>
      </c>
      <c r="I652" s="15"/>
      <c r="J652" s="15">
        <v>800</v>
      </c>
      <c r="K652" s="15">
        <v>800</v>
      </c>
      <c r="L652" s="15">
        <v>800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/>
      <c r="W652" s="15">
        <v>0</v>
      </c>
      <c r="X652" s="15">
        <v>0</v>
      </c>
      <c r="Y652" s="15"/>
      <c r="Z652" s="15"/>
    </row>
    <row r="653" spans="1:26" ht="8.25">
      <c r="A653" s="13"/>
      <c r="B653" s="13"/>
      <c r="C653" s="13" t="s">
        <v>237</v>
      </c>
      <c r="D653" s="13"/>
      <c r="E653" s="11" t="s">
        <v>90</v>
      </c>
      <c r="F653" s="11"/>
      <c r="G653" s="11"/>
      <c r="H653" s="15">
        <v>27375</v>
      </c>
      <c r="I653" s="15"/>
      <c r="J653" s="15">
        <v>27375</v>
      </c>
      <c r="K653" s="15">
        <v>0</v>
      </c>
      <c r="L653" s="15">
        <v>0</v>
      </c>
      <c r="M653" s="15">
        <v>0</v>
      </c>
      <c r="N653" s="15">
        <v>3000</v>
      </c>
      <c r="O653" s="15">
        <v>0</v>
      </c>
      <c r="P653" s="15">
        <v>24375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/>
      <c r="W653" s="15">
        <v>0</v>
      </c>
      <c r="X653" s="15">
        <v>0</v>
      </c>
      <c r="Y653" s="15"/>
      <c r="Z653" s="15"/>
    </row>
    <row r="654" spans="1:26" ht="58.5">
      <c r="A654" s="13"/>
      <c r="B654" s="13"/>
      <c r="C654" s="13"/>
      <c r="D654" s="13" t="s">
        <v>75</v>
      </c>
      <c r="E654" s="11" t="s">
        <v>420</v>
      </c>
      <c r="F654" s="11"/>
      <c r="G654" s="11"/>
      <c r="H654" s="15">
        <v>3000</v>
      </c>
      <c r="I654" s="15"/>
      <c r="J654" s="15">
        <v>3000</v>
      </c>
      <c r="K654" s="15">
        <v>0</v>
      </c>
      <c r="L654" s="15">
        <v>0</v>
      </c>
      <c r="M654" s="15">
        <v>0</v>
      </c>
      <c r="N654" s="15">
        <v>3000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/>
      <c r="W654" s="15">
        <v>0</v>
      </c>
      <c r="X654" s="15">
        <v>0</v>
      </c>
      <c r="Y654" s="15"/>
      <c r="Z654" s="15"/>
    </row>
    <row r="655" spans="1:26" ht="13.5">
      <c r="A655" s="13"/>
      <c r="B655" s="13"/>
      <c r="C655" s="13"/>
      <c r="D655" s="13" t="s">
        <v>541</v>
      </c>
      <c r="E655" s="11" t="s">
        <v>388</v>
      </c>
      <c r="F655" s="11"/>
      <c r="G655" s="11"/>
      <c r="H655" s="15">
        <v>3300</v>
      </c>
      <c r="I655" s="15"/>
      <c r="J655" s="15">
        <v>3300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3300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/>
      <c r="W655" s="15">
        <v>0</v>
      </c>
      <c r="X655" s="15">
        <v>0</v>
      </c>
      <c r="Y655" s="15"/>
      <c r="Z655" s="15"/>
    </row>
    <row r="656" spans="1:26" ht="19.5">
      <c r="A656" s="13"/>
      <c r="B656" s="13"/>
      <c r="C656" s="13"/>
      <c r="D656" s="13" t="s">
        <v>542</v>
      </c>
      <c r="E656" s="11" t="s">
        <v>390</v>
      </c>
      <c r="F656" s="11"/>
      <c r="G656" s="11"/>
      <c r="H656" s="15">
        <v>575</v>
      </c>
      <c r="I656" s="15"/>
      <c r="J656" s="15">
        <v>575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575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/>
      <c r="W656" s="15">
        <v>0</v>
      </c>
      <c r="X656" s="15">
        <v>0</v>
      </c>
      <c r="Y656" s="15"/>
      <c r="Z656" s="15"/>
    </row>
    <row r="657" spans="1:26" ht="13.5">
      <c r="A657" s="13"/>
      <c r="B657" s="13"/>
      <c r="C657" s="13"/>
      <c r="D657" s="13" t="s">
        <v>561</v>
      </c>
      <c r="E657" s="11" t="s">
        <v>475</v>
      </c>
      <c r="F657" s="11"/>
      <c r="G657" s="11"/>
      <c r="H657" s="15">
        <v>20500</v>
      </c>
      <c r="I657" s="15"/>
      <c r="J657" s="15">
        <v>20500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20500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/>
      <c r="W657" s="15">
        <v>0</v>
      </c>
      <c r="X657" s="15">
        <v>0</v>
      </c>
      <c r="Y657" s="15"/>
      <c r="Z657" s="15"/>
    </row>
    <row r="658" spans="1:26" ht="13.5">
      <c r="A658" s="13" t="s">
        <v>240</v>
      </c>
      <c r="B658" s="13"/>
      <c r="C658" s="13"/>
      <c r="D658" s="13"/>
      <c r="E658" s="11" t="s">
        <v>241</v>
      </c>
      <c r="F658" s="11"/>
      <c r="G658" s="11"/>
      <c r="H658" s="15">
        <v>3708275</v>
      </c>
      <c r="I658" s="15"/>
      <c r="J658" s="15">
        <v>3588275</v>
      </c>
      <c r="K658" s="15">
        <v>3462741</v>
      </c>
      <c r="L658" s="15">
        <v>3060345</v>
      </c>
      <c r="M658" s="15">
        <v>402396</v>
      </c>
      <c r="N658" s="15">
        <v>120534</v>
      </c>
      <c r="O658" s="15">
        <v>5000</v>
      </c>
      <c r="P658" s="15">
        <v>0</v>
      </c>
      <c r="Q658" s="15">
        <v>0</v>
      </c>
      <c r="R658" s="15">
        <v>0</v>
      </c>
      <c r="S658" s="15">
        <v>120000</v>
      </c>
      <c r="T658" s="15">
        <v>120000</v>
      </c>
      <c r="U658" s="15">
        <v>0</v>
      </c>
      <c r="V658" s="15"/>
      <c r="W658" s="15">
        <v>0</v>
      </c>
      <c r="X658" s="15">
        <v>0</v>
      </c>
      <c r="Y658" s="15"/>
      <c r="Z658" s="15"/>
    </row>
    <row r="659" ht="27.75"/>
    <row r="660" spans="22:25" ht="13.5">
      <c r="V660" s="15" t="s">
        <v>562</v>
      </c>
      <c r="W660" s="15"/>
      <c r="X660" s="15"/>
      <c r="Y660" s="15"/>
    </row>
    <row r="661" ht="6.75"/>
    <row r="662" spans="2:8" ht="13.5">
      <c r="B662" s="11"/>
      <c r="C662" s="11"/>
      <c r="D662" s="11"/>
      <c r="E662" s="11"/>
      <c r="F662" s="12"/>
      <c r="G662" s="12"/>
      <c r="H662" s="12"/>
    </row>
    <row r="663" spans="1:26" ht="13.5" customHeight="1">
      <c r="A663" s="13" t="s">
        <v>1</v>
      </c>
      <c r="B663" s="13"/>
      <c r="C663" s="13" t="s">
        <v>2</v>
      </c>
      <c r="D663" s="14" t="s">
        <v>338</v>
      </c>
      <c r="E663" s="13" t="s">
        <v>4</v>
      </c>
      <c r="F663" s="13"/>
      <c r="G663" s="13"/>
      <c r="H663" s="13" t="s">
        <v>339</v>
      </c>
      <c r="I663" s="13"/>
      <c r="J663" s="13" t="s">
        <v>340</v>
      </c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3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 t="s">
        <v>341</v>
      </c>
      <c r="K664" s="13" t="s">
        <v>342</v>
      </c>
      <c r="L664" s="13"/>
      <c r="M664" s="13"/>
      <c r="N664" s="13"/>
      <c r="O664" s="13"/>
      <c r="P664" s="13"/>
      <c r="Q664" s="13"/>
      <c r="R664" s="13"/>
      <c r="S664" s="14" t="s">
        <v>343</v>
      </c>
      <c r="T664" s="13" t="s">
        <v>342</v>
      </c>
      <c r="U664" s="13"/>
      <c r="V664" s="13"/>
      <c r="W664" s="13"/>
      <c r="X664" s="13"/>
      <c r="Y664" s="13"/>
      <c r="Z664" s="13"/>
    </row>
    <row r="665" spans="1:26" ht="6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4" t="s">
        <v>344</v>
      </c>
      <c r="L665" s="13" t="s">
        <v>342</v>
      </c>
      <c r="M665" s="13"/>
      <c r="N665" s="14" t="s">
        <v>345</v>
      </c>
      <c r="O665" s="14" t="s">
        <v>346</v>
      </c>
      <c r="P665" s="14" t="s">
        <v>347</v>
      </c>
      <c r="Q665" s="14" t="s">
        <v>348</v>
      </c>
      <c r="R665" s="14" t="s">
        <v>349</v>
      </c>
      <c r="S665" s="14"/>
      <c r="T665" s="14" t="s">
        <v>350</v>
      </c>
      <c r="U665" s="13" t="s">
        <v>351</v>
      </c>
      <c r="V665" s="13"/>
      <c r="W665" s="14" t="s">
        <v>352</v>
      </c>
      <c r="X665" s="13" t="s">
        <v>353</v>
      </c>
      <c r="Y665" s="13"/>
      <c r="Z665" s="13"/>
    </row>
    <row r="666" spans="1:26" ht="41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 t="s">
        <v>354</v>
      </c>
      <c r="M666" s="13" t="s">
        <v>355</v>
      </c>
      <c r="N666" s="14"/>
      <c r="O666" s="14"/>
      <c r="P666" s="14"/>
      <c r="Q666" s="14"/>
      <c r="R666" s="14"/>
      <c r="S666" s="14"/>
      <c r="T666" s="14"/>
      <c r="U666" s="13" t="s">
        <v>356</v>
      </c>
      <c r="V666" s="13"/>
      <c r="W666" s="14"/>
      <c r="X666" s="14"/>
      <c r="Y666" s="13"/>
      <c r="Z666" s="13"/>
    </row>
    <row r="667" spans="1:26" ht="6.75">
      <c r="A667" s="13" t="s">
        <v>6</v>
      </c>
      <c r="B667" s="13"/>
      <c r="C667" s="13" t="s">
        <v>7</v>
      </c>
      <c r="D667" s="13" t="s">
        <v>8</v>
      </c>
      <c r="E667" s="13" t="s">
        <v>9</v>
      </c>
      <c r="F667" s="13"/>
      <c r="G667" s="13"/>
      <c r="H667" s="13" t="s">
        <v>10</v>
      </c>
      <c r="I667" s="13"/>
      <c r="J667" s="13" t="s">
        <v>357</v>
      </c>
      <c r="K667" s="13" t="s">
        <v>358</v>
      </c>
      <c r="L667" s="13" t="s">
        <v>359</v>
      </c>
      <c r="M667" s="13" t="s">
        <v>360</v>
      </c>
      <c r="N667" s="13" t="s">
        <v>361</v>
      </c>
      <c r="O667" s="13" t="s">
        <v>362</v>
      </c>
      <c r="P667" s="13" t="s">
        <v>363</v>
      </c>
      <c r="Q667" s="13" t="s">
        <v>364</v>
      </c>
      <c r="R667" s="13" t="s">
        <v>365</v>
      </c>
      <c r="S667" s="13" t="s">
        <v>366</v>
      </c>
      <c r="T667" s="13" t="s">
        <v>367</v>
      </c>
      <c r="U667" s="13" t="s">
        <v>368</v>
      </c>
      <c r="V667" s="13"/>
      <c r="W667" s="13" t="s">
        <v>369</v>
      </c>
      <c r="X667" s="13" t="s">
        <v>370</v>
      </c>
      <c r="Y667" s="13"/>
      <c r="Z667" s="13"/>
    </row>
    <row r="668" spans="1:26" ht="19.5">
      <c r="A668" s="13"/>
      <c r="B668" s="13"/>
      <c r="C668" s="13" t="s">
        <v>563</v>
      </c>
      <c r="D668" s="13"/>
      <c r="E668" s="11" t="s">
        <v>564</v>
      </c>
      <c r="F668" s="11"/>
      <c r="G668" s="11"/>
      <c r="H668" s="15">
        <v>123034</v>
      </c>
      <c r="I668" s="15"/>
      <c r="J668" s="15">
        <v>123034</v>
      </c>
      <c r="K668" s="15">
        <v>2500</v>
      </c>
      <c r="L668" s="15">
        <v>0</v>
      </c>
      <c r="M668" s="15">
        <v>2500</v>
      </c>
      <c r="N668" s="15">
        <v>120534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/>
      <c r="W668" s="15">
        <v>0</v>
      </c>
      <c r="X668" s="15">
        <v>0</v>
      </c>
      <c r="Y668" s="15"/>
      <c r="Z668" s="15"/>
    </row>
    <row r="669" spans="1:26" ht="24.75">
      <c r="A669" s="13"/>
      <c r="B669" s="13"/>
      <c r="C669" s="13"/>
      <c r="D669" s="13" t="s">
        <v>565</v>
      </c>
      <c r="E669" s="11" t="s">
        <v>566</v>
      </c>
      <c r="F669" s="11"/>
      <c r="G669" s="11"/>
      <c r="H669" s="15">
        <v>120534</v>
      </c>
      <c r="I669" s="15"/>
      <c r="J669" s="15">
        <v>120534</v>
      </c>
      <c r="K669" s="15">
        <v>0</v>
      </c>
      <c r="L669" s="15">
        <v>0</v>
      </c>
      <c r="M669" s="15">
        <v>0</v>
      </c>
      <c r="N669" s="15">
        <v>120534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/>
      <c r="W669" s="15">
        <v>0</v>
      </c>
      <c r="X669" s="15">
        <v>0</v>
      </c>
      <c r="Y669" s="15"/>
      <c r="Z669" s="15"/>
    </row>
    <row r="670" spans="1:26" ht="8.25">
      <c r="A670" s="13"/>
      <c r="B670" s="13"/>
      <c r="C670" s="13"/>
      <c r="D670" s="13" t="s">
        <v>371</v>
      </c>
      <c r="E670" s="11" t="s">
        <v>372</v>
      </c>
      <c r="F670" s="11"/>
      <c r="G670" s="11"/>
      <c r="H670" s="15">
        <v>2500</v>
      </c>
      <c r="I670" s="15"/>
      <c r="J670" s="15">
        <v>2500</v>
      </c>
      <c r="K670" s="15">
        <v>2500</v>
      </c>
      <c r="L670" s="15">
        <v>0</v>
      </c>
      <c r="M670" s="15">
        <v>2500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/>
      <c r="W670" s="15">
        <v>0</v>
      </c>
      <c r="X670" s="15">
        <v>0</v>
      </c>
      <c r="Y670" s="15"/>
      <c r="Z670" s="15"/>
    </row>
    <row r="671" spans="1:26" ht="13.5">
      <c r="A671" s="13"/>
      <c r="B671" s="13"/>
      <c r="C671" s="13" t="s">
        <v>243</v>
      </c>
      <c r="D671" s="13"/>
      <c r="E671" s="11" t="s">
        <v>244</v>
      </c>
      <c r="F671" s="11"/>
      <c r="G671" s="11"/>
      <c r="H671" s="15">
        <v>445839</v>
      </c>
      <c r="I671" s="15"/>
      <c r="J671" s="15">
        <v>445839</v>
      </c>
      <c r="K671" s="15">
        <v>445839</v>
      </c>
      <c r="L671" s="15">
        <v>332245</v>
      </c>
      <c r="M671" s="15">
        <v>113594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/>
      <c r="W671" s="15">
        <v>0</v>
      </c>
      <c r="X671" s="15">
        <v>0</v>
      </c>
      <c r="Y671" s="15"/>
      <c r="Z671" s="15"/>
    </row>
    <row r="672" spans="1:26" ht="13.5">
      <c r="A672" s="13"/>
      <c r="B672" s="13"/>
      <c r="C672" s="13"/>
      <c r="D672" s="13" t="s">
        <v>383</v>
      </c>
      <c r="E672" s="11" t="s">
        <v>384</v>
      </c>
      <c r="F672" s="11"/>
      <c r="G672" s="11"/>
      <c r="H672" s="15">
        <v>255280</v>
      </c>
      <c r="I672" s="15"/>
      <c r="J672" s="15">
        <v>255280</v>
      </c>
      <c r="K672" s="15">
        <v>255280</v>
      </c>
      <c r="L672" s="15">
        <v>255280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/>
      <c r="W672" s="15">
        <v>0</v>
      </c>
      <c r="X672" s="15">
        <v>0</v>
      </c>
      <c r="Y672" s="15"/>
      <c r="Z672" s="15"/>
    </row>
    <row r="673" spans="1:26" ht="13.5">
      <c r="A673" s="13"/>
      <c r="B673" s="13"/>
      <c r="C673" s="13"/>
      <c r="D673" s="13" t="s">
        <v>385</v>
      </c>
      <c r="E673" s="11" t="s">
        <v>386</v>
      </c>
      <c r="F673" s="11"/>
      <c r="G673" s="11"/>
      <c r="H673" s="15">
        <v>19607</v>
      </c>
      <c r="I673" s="15"/>
      <c r="J673" s="15">
        <v>19607</v>
      </c>
      <c r="K673" s="15">
        <v>19607</v>
      </c>
      <c r="L673" s="15">
        <v>19607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/>
      <c r="W673" s="15">
        <v>0</v>
      </c>
      <c r="X673" s="15">
        <v>0</v>
      </c>
      <c r="Y673" s="15"/>
      <c r="Z673" s="15"/>
    </row>
    <row r="674" spans="1:26" ht="13.5">
      <c r="A674" s="13"/>
      <c r="B674" s="13"/>
      <c r="C674" s="13"/>
      <c r="D674" s="13" t="s">
        <v>387</v>
      </c>
      <c r="E674" s="11" t="s">
        <v>388</v>
      </c>
      <c r="F674" s="11"/>
      <c r="G674" s="11"/>
      <c r="H674" s="15">
        <v>49000</v>
      </c>
      <c r="I674" s="15"/>
      <c r="J674" s="15">
        <v>49000</v>
      </c>
      <c r="K674" s="15">
        <v>49000</v>
      </c>
      <c r="L674" s="15">
        <v>49000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/>
      <c r="W674" s="15">
        <v>0</v>
      </c>
      <c r="X674" s="15">
        <v>0</v>
      </c>
      <c r="Y674" s="15"/>
      <c r="Z674" s="15"/>
    </row>
    <row r="675" spans="1:26" ht="19.5">
      <c r="A675" s="13"/>
      <c r="B675" s="13"/>
      <c r="C675" s="13"/>
      <c r="D675" s="13" t="s">
        <v>389</v>
      </c>
      <c r="E675" s="11" t="s">
        <v>390</v>
      </c>
      <c r="F675" s="11"/>
      <c r="G675" s="11"/>
      <c r="H675" s="15">
        <v>6000</v>
      </c>
      <c r="I675" s="15"/>
      <c r="J675" s="15">
        <v>6000</v>
      </c>
      <c r="K675" s="15">
        <v>6000</v>
      </c>
      <c r="L675" s="15">
        <v>6000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/>
      <c r="W675" s="15">
        <v>0</v>
      </c>
      <c r="X675" s="15">
        <v>0</v>
      </c>
      <c r="Y675" s="15"/>
      <c r="Z675" s="15"/>
    </row>
    <row r="676" spans="1:26" ht="13.5">
      <c r="A676" s="13"/>
      <c r="B676" s="13"/>
      <c r="C676" s="13"/>
      <c r="D676" s="13" t="s">
        <v>377</v>
      </c>
      <c r="E676" s="11" t="s">
        <v>378</v>
      </c>
      <c r="F676" s="11"/>
      <c r="G676" s="11"/>
      <c r="H676" s="15">
        <v>12000</v>
      </c>
      <c r="I676" s="15"/>
      <c r="J676" s="15">
        <v>12000</v>
      </c>
      <c r="K676" s="15">
        <v>12000</v>
      </c>
      <c r="L676" s="15">
        <v>0</v>
      </c>
      <c r="M676" s="15">
        <v>12000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/>
      <c r="W676" s="15">
        <v>0</v>
      </c>
      <c r="X676" s="15">
        <v>0</v>
      </c>
      <c r="Y676" s="15"/>
      <c r="Z676" s="15"/>
    </row>
    <row r="677" spans="1:26" ht="8.25">
      <c r="A677" s="13"/>
      <c r="B677" s="13"/>
      <c r="C677" s="13"/>
      <c r="D677" s="13" t="s">
        <v>391</v>
      </c>
      <c r="E677" s="11" t="s">
        <v>392</v>
      </c>
      <c r="F677" s="11"/>
      <c r="G677" s="11"/>
      <c r="H677" s="15">
        <v>8000</v>
      </c>
      <c r="I677" s="15"/>
      <c r="J677" s="15">
        <v>8000</v>
      </c>
      <c r="K677" s="15">
        <v>8000</v>
      </c>
      <c r="L677" s="15">
        <v>0</v>
      </c>
      <c r="M677" s="15">
        <v>8000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/>
      <c r="W677" s="15">
        <v>0</v>
      </c>
      <c r="X677" s="15">
        <v>0</v>
      </c>
      <c r="Y677" s="15"/>
      <c r="Z677" s="15"/>
    </row>
    <row r="678" spans="1:26" ht="8.25">
      <c r="A678" s="13"/>
      <c r="B678" s="13"/>
      <c r="C678" s="13"/>
      <c r="D678" s="13" t="s">
        <v>395</v>
      </c>
      <c r="E678" s="11" t="s">
        <v>396</v>
      </c>
      <c r="F678" s="11"/>
      <c r="G678" s="11"/>
      <c r="H678" s="15">
        <v>2000</v>
      </c>
      <c r="I678" s="15"/>
      <c r="J678" s="15">
        <v>2000</v>
      </c>
      <c r="K678" s="15">
        <v>2000</v>
      </c>
      <c r="L678" s="15">
        <v>0</v>
      </c>
      <c r="M678" s="15">
        <v>2000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/>
      <c r="W678" s="15">
        <v>0</v>
      </c>
      <c r="X678" s="15">
        <v>0</v>
      </c>
      <c r="Y678" s="15"/>
      <c r="Z678" s="15"/>
    </row>
    <row r="679" spans="1:26" ht="8.25">
      <c r="A679" s="13"/>
      <c r="B679" s="13"/>
      <c r="C679" s="13"/>
      <c r="D679" s="13" t="s">
        <v>371</v>
      </c>
      <c r="E679" s="11" t="s">
        <v>372</v>
      </c>
      <c r="F679" s="11"/>
      <c r="G679" s="11"/>
      <c r="H679" s="15">
        <v>76642</v>
      </c>
      <c r="I679" s="15"/>
      <c r="J679" s="15">
        <v>76642</v>
      </c>
      <c r="K679" s="15">
        <v>76642</v>
      </c>
      <c r="L679" s="15">
        <v>0</v>
      </c>
      <c r="M679" s="15">
        <v>76642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/>
      <c r="W679" s="15">
        <v>0</v>
      </c>
      <c r="X679" s="15">
        <v>0</v>
      </c>
      <c r="Y679" s="15"/>
      <c r="Z679" s="15"/>
    </row>
    <row r="680" spans="1:26" ht="13.5">
      <c r="A680" s="13"/>
      <c r="B680" s="13"/>
      <c r="C680" s="13"/>
      <c r="D680" s="13" t="s">
        <v>397</v>
      </c>
      <c r="E680" s="11" t="s">
        <v>398</v>
      </c>
      <c r="F680" s="11"/>
      <c r="G680" s="11"/>
      <c r="H680" s="15">
        <v>3000</v>
      </c>
      <c r="I680" s="15"/>
      <c r="J680" s="15">
        <v>3000</v>
      </c>
      <c r="K680" s="15">
        <v>3000</v>
      </c>
      <c r="L680" s="15">
        <v>0</v>
      </c>
      <c r="M680" s="15">
        <v>3000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/>
      <c r="W680" s="15">
        <v>0</v>
      </c>
      <c r="X680" s="15">
        <v>0</v>
      </c>
      <c r="Y680" s="15"/>
      <c r="Z680" s="15"/>
    </row>
    <row r="681" spans="1:26" ht="19.5">
      <c r="A681" s="13"/>
      <c r="B681" s="13"/>
      <c r="C681" s="13"/>
      <c r="D681" s="13" t="s">
        <v>445</v>
      </c>
      <c r="E681" s="11" t="s">
        <v>446</v>
      </c>
      <c r="F681" s="11"/>
      <c r="G681" s="11"/>
      <c r="H681" s="15">
        <v>600</v>
      </c>
      <c r="I681" s="15"/>
      <c r="J681" s="15">
        <v>600</v>
      </c>
      <c r="K681" s="15">
        <v>600</v>
      </c>
      <c r="L681" s="15">
        <v>0</v>
      </c>
      <c r="M681" s="15">
        <v>600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/>
      <c r="W681" s="15">
        <v>0</v>
      </c>
      <c r="X681" s="15">
        <v>0</v>
      </c>
      <c r="Y681" s="15"/>
      <c r="Z681" s="15"/>
    </row>
    <row r="682" spans="1:26" ht="8.25">
      <c r="A682" s="13"/>
      <c r="B682" s="13"/>
      <c r="C682" s="13"/>
      <c r="D682" s="13" t="s">
        <v>399</v>
      </c>
      <c r="E682" s="11" t="s">
        <v>400</v>
      </c>
      <c r="F682" s="11"/>
      <c r="G682" s="11"/>
      <c r="H682" s="15">
        <v>500</v>
      </c>
      <c r="I682" s="15"/>
      <c r="J682" s="15">
        <v>500</v>
      </c>
      <c r="K682" s="15">
        <v>500</v>
      </c>
      <c r="L682" s="15">
        <v>0</v>
      </c>
      <c r="M682" s="15">
        <v>500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/>
      <c r="W682" s="15">
        <v>0</v>
      </c>
      <c r="X682" s="15">
        <v>0</v>
      </c>
      <c r="Y682" s="15"/>
      <c r="Z682" s="15"/>
    </row>
    <row r="683" spans="1:26" ht="8.25">
      <c r="A683" s="13"/>
      <c r="B683" s="13"/>
      <c r="C683" s="13"/>
      <c r="D683" s="13" t="s">
        <v>401</v>
      </c>
      <c r="E683" s="11" t="s">
        <v>402</v>
      </c>
      <c r="F683" s="11"/>
      <c r="G683" s="11"/>
      <c r="H683" s="15">
        <v>1000</v>
      </c>
      <c r="I683" s="15"/>
      <c r="J683" s="15">
        <v>1000</v>
      </c>
      <c r="K683" s="15">
        <v>1000</v>
      </c>
      <c r="L683" s="15">
        <v>0</v>
      </c>
      <c r="M683" s="15">
        <v>1000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/>
      <c r="W683" s="15">
        <v>0</v>
      </c>
      <c r="X683" s="15">
        <v>0</v>
      </c>
      <c r="Y683" s="15"/>
      <c r="Z683" s="15"/>
    </row>
    <row r="684" spans="1:26" ht="19.5">
      <c r="A684" s="13"/>
      <c r="B684" s="13"/>
      <c r="C684" s="13"/>
      <c r="D684" s="13" t="s">
        <v>403</v>
      </c>
      <c r="E684" s="11" t="s">
        <v>404</v>
      </c>
      <c r="F684" s="11"/>
      <c r="G684" s="11"/>
      <c r="H684" s="15">
        <v>8852</v>
      </c>
      <c r="I684" s="15"/>
      <c r="J684" s="15">
        <v>8852</v>
      </c>
      <c r="K684" s="15">
        <v>8852</v>
      </c>
      <c r="L684" s="15">
        <v>0</v>
      </c>
      <c r="M684" s="15">
        <v>8852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/>
      <c r="W684" s="15">
        <v>0</v>
      </c>
      <c r="X684" s="15">
        <v>0</v>
      </c>
      <c r="Y684" s="15"/>
      <c r="Z684" s="15"/>
    </row>
    <row r="685" spans="1:26" ht="19.5">
      <c r="A685" s="13"/>
      <c r="B685" s="13"/>
      <c r="C685" s="13"/>
      <c r="D685" s="13" t="s">
        <v>410</v>
      </c>
      <c r="E685" s="11" t="s">
        <v>411</v>
      </c>
      <c r="F685" s="11"/>
      <c r="G685" s="11"/>
      <c r="H685" s="15">
        <v>500</v>
      </c>
      <c r="I685" s="15"/>
      <c r="J685" s="15">
        <v>500</v>
      </c>
      <c r="K685" s="15">
        <v>500</v>
      </c>
      <c r="L685" s="15">
        <v>0</v>
      </c>
      <c r="M685" s="15">
        <v>500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/>
      <c r="W685" s="15">
        <v>0</v>
      </c>
      <c r="X685" s="15">
        <v>0</v>
      </c>
      <c r="Y685" s="15"/>
      <c r="Z685" s="15"/>
    </row>
    <row r="686" spans="1:26" ht="19.5">
      <c r="A686" s="13"/>
      <c r="B686" s="13"/>
      <c r="C686" s="13"/>
      <c r="D686" s="13" t="s">
        <v>414</v>
      </c>
      <c r="E686" s="11" t="s">
        <v>415</v>
      </c>
      <c r="F686" s="11"/>
      <c r="G686" s="11"/>
      <c r="H686" s="15">
        <v>500</v>
      </c>
      <c r="I686" s="15"/>
      <c r="J686" s="15">
        <v>500</v>
      </c>
      <c r="K686" s="15">
        <v>500</v>
      </c>
      <c r="L686" s="15">
        <v>0</v>
      </c>
      <c r="M686" s="15">
        <v>500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/>
      <c r="W686" s="15">
        <v>0</v>
      </c>
      <c r="X686" s="15">
        <v>0</v>
      </c>
      <c r="Y686" s="15"/>
      <c r="Z686" s="15"/>
    </row>
    <row r="687" spans="1:26" ht="13.5">
      <c r="A687" s="13"/>
      <c r="B687" s="13"/>
      <c r="C687" s="13"/>
      <c r="D687" s="13" t="s">
        <v>416</v>
      </c>
      <c r="E687" s="11" t="s">
        <v>417</v>
      </c>
      <c r="F687" s="11"/>
      <c r="G687" s="11"/>
      <c r="H687" s="15">
        <v>2358</v>
      </c>
      <c r="I687" s="15"/>
      <c r="J687" s="15">
        <v>2358</v>
      </c>
      <c r="K687" s="15">
        <v>2358</v>
      </c>
      <c r="L687" s="15">
        <v>2358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/>
      <c r="W687" s="15">
        <v>0</v>
      </c>
      <c r="X687" s="15">
        <v>0</v>
      </c>
      <c r="Y687" s="15"/>
      <c r="Z687" s="15"/>
    </row>
    <row r="688" spans="1:26" ht="8.25">
      <c r="A688" s="13"/>
      <c r="B688" s="13"/>
      <c r="C688" s="13" t="s">
        <v>249</v>
      </c>
      <c r="D688" s="13"/>
      <c r="E688" s="11" t="s">
        <v>250</v>
      </c>
      <c r="F688" s="11"/>
      <c r="G688" s="11"/>
      <c r="H688" s="15">
        <v>3139402</v>
      </c>
      <c r="I688" s="15"/>
      <c r="J688" s="15">
        <v>3019402</v>
      </c>
      <c r="K688" s="15">
        <v>3014402</v>
      </c>
      <c r="L688" s="15">
        <v>2728100</v>
      </c>
      <c r="M688" s="15">
        <v>286302</v>
      </c>
      <c r="N688" s="15">
        <v>0</v>
      </c>
      <c r="O688" s="15">
        <v>5000</v>
      </c>
      <c r="P688" s="15">
        <v>0</v>
      </c>
      <c r="Q688" s="15">
        <v>0</v>
      </c>
      <c r="R688" s="15">
        <v>0</v>
      </c>
      <c r="S688" s="15">
        <v>120000</v>
      </c>
      <c r="T688" s="15">
        <v>120000</v>
      </c>
      <c r="U688" s="15">
        <v>0</v>
      </c>
      <c r="V688" s="15"/>
      <c r="W688" s="15">
        <v>0</v>
      </c>
      <c r="X688" s="15">
        <v>0</v>
      </c>
      <c r="Y688" s="15"/>
      <c r="Z688" s="15"/>
    </row>
    <row r="689" spans="1:26" ht="19.5">
      <c r="A689" s="13"/>
      <c r="B689" s="13"/>
      <c r="C689" s="13"/>
      <c r="D689" s="13" t="s">
        <v>381</v>
      </c>
      <c r="E689" s="11" t="s">
        <v>382</v>
      </c>
      <c r="F689" s="11"/>
      <c r="G689" s="11"/>
      <c r="H689" s="15">
        <v>5000</v>
      </c>
      <c r="I689" s="15"/>
      <c r="J689" s="15">
        <v>5000</v>
      </c>
      <c r="K689" s="15">
        <v>0</v>
      </c>
      <c r="L689" s="15">
        <v>0</v>
      </c>
      <c r="M689" s="15">
        <v>0</v>
      </c>
      <c r="N689" s="15">
        <v>0</v>
      </c>
      <c r="O689" s="15">
        <v>5000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/>
      <c r="W689" s="15">
        <v>0</v>
      </c>
      <c r="X689" s="15">
        <v>0</v>
      </c>
      <c r="Y689" s="15"/>
      <c r="Z689" s="15"/>
    </row>
    <row r="690" spans="1:26" ht="13.5">
      <c r="A690" s="13"/>
      <c r="B690" s="13"/>
      <c r="C690" s="13"/>
      <c r="D690" s="13" t="s">
        <v>383</v>
      </c>
      <c r="E690" s="11" t="s">
        <v>384</v>
      </c>
      <c r="F690" s="11"/>
      <c r="G690" s="11"/>
      <c r="H690" s="15">
        <v>2100000</v>
      </c>
      <c r="I690" s="15"/>
      <c r="J690" s="15">
        <v>2100000</v>
      </c>
      <c r="K690" s="15">
        <v>2100000</v>
      </c>
      <c r="L690" s="15">
        <v>2100000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/>
      <c r="W690" s="15">
        <v>0</v>
      </c>
      <c r="X690" s="15">
        <v>0</v>
      </c>
      <c r="Y690" s="15"/>
      <c r="Z690" s="15"/>
    </row>
    <row r="691" spans="1:26" ht="13.5">
      <c r="A691" s="13"/>
      <c r="B691" s="13"/>
      <c r="C691" s="13"/>
      <c r="D691" s="13" t="s">
        <v>385</v>
      </c>
      <c r="E691" s="11" t="s">
        <v>386</v>
      </c>
      <c r="F691" s="11"/>
      <c r="G691" s="11"/>
      <c r="H691" s="15">
        <v>156500</v>
      </c>
      <c r="I691" s="15"/>
      <c r="J691" s="15">
        <v>156500</v>
      </c>
      <c r="K691" s="15">
        <v>156500</v>
      </c>
      <c r="L691" s="15">
        <v>156500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/>
      <c r="W691" s="15">
        <v>0</v>
      </c>
      <c r="X691" s="15">
        <v>0</v>
      </c>
      <c r="Y691" s="15"/>
      <c r="Z691" s="15"/>
    </row>
    <row r="692" spans="1:26" ht="13.5">
      <c r="A692" s="13"/>
      <c r="B692" s="13"/>
      <c r="C692" s="13"/>
      <c r="D692" s="13" t="s">
        <v>387</v>
      </c>
      <c r="E692" s="11" t="s">
        <v>388</v>
      </c>
      <c r="F692" s="11"/>
      <c r="G692" s="11"/>
      <c r="H692" s="15">
        <v>405000</v>
      </c>
      <c r="I692" s="15"/>
      <c r="J692" s="15">
        <v>405000</v>
      </c>
      <c r="K692" s="15">
        <v>405000</v>
      </c>
      <c r="L692" s="15">
        <v>405000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/>
      <c r="W692" s="15">
        <v>0</v>
      </c>
      <c r="X692" s="15">
        <v>0</v>
      </c>
      <c r="Y692" s="15"/>
      <c r="Z692" s="15"/>
    </row>
    <row r="693" ht="33"/>
    <row r="694" spans="22:25" ht="13.5">
      <c r="V694" s="15" t="s">
        <v>567</v>
      </c>
      <c r="W694" s="15"/>
      <c r="X694" s="15"/>
      <c r="Y694" s="15"/>
    </row>
    <row r="695" ht="6.75"/>
    <row r="696" spans="2:8" ht="13.5">
      <c r="B696" s="11"/>
      <c r="C696" s="11"/>
      <c r="D696" s="11"/>
      <c r="E696" s="11"/>
      <c r="F696" s="12"/>
      <c r="G696" s="12"/>
      <c r="H696" s="12"/>
    </row>
    <row r="697" spans="1:26" ht="13.5" customHeight="1">
      <c r="A697" s="13" t="s">
        <v>1</v>
      </c>
      <c r="B697" s="13"/>
      <c r="C697" s="13" t="s">
        <v>2</v>
      </c>
      <c r="D697" s="14" t="s">
        <v>338</v>
      </c>
      <c r="E697" s="13" t="s">
        <v>4</v>
      </c>
      <c r="F697" s="13"/>
      <c r="G697" s="13"/>
      <c r="H697" s="13" t="s">
        <v>339</v>
      </c>
      <c r="I697" s="13"/>
      <c r="J697" s="13" t="s">
        <v>340</v>
      </c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3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 t="s">
        <v>341</v>
      </c>
      <c r="K698" s="13" t="s">
        <v>342</v>
      </c>
      <c r="L698" s="13"/>
      <c r="M698" s="13"/>
      <c r="N698" s="13"/>
      <c r="O698" s="13"/>
      <c r="P698" s="13"/>
      <c r="Q698" s="13"/>
      <c r="R698" s="13"/>
      <c r="S698" s="14" t="s">
        <v>343</v>
      </c>
      <c r="T698" s="13" t="s">
        <v>342</v>
      </c>
      <c r="U698" s="13"/>
      <c r="V698" s="13"/>
      <c r="W698" s="13"/>
      <c r="X698" s="13"/>
      <c r="Y698" s="13"/>
      <c r="Z698" s="13"/>
    </row>
    <row r="699" spans="1:26" ht="6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4" t="s">
        <v>344</v>
      </c>
      <c r="L699" s="13" t="s">
        <v>342</v>
      </c>
      <c r="M699" s="13"/>
      <c r="N699" s="14" t="s">
        <v>345</v>
      </c>
      <c r="O699" s="14" t="s">
        <v>346</v>
      </c>
      <c r="P699" s="14" t="s">
        <v>347</v>
      </c>
      <c r="Q699" s="14" t="s">
        <v>348</v>
      </c>
      <c r="R699" s="14" t="s">
        <v>349</v>
      </c>
      <c r="S699" s="14"/>
      <c r="T699" s="14" t="s">
        <v>350</v>
      </c>
      <c r="U699" s="13" t="s">
        <v>351</v>
      </c>
      <c r="V699" s="13"/>
      <c r="W699" s="14" t="s">
        <v>352</v>
      </c>
      <c r="X699" s="13" t="s">
        <v>353</v>
      </c>
      <c r="Y699" s="13"/>
      <c r="Z699" s="13"/>
    </row>
    <row r="700" spans="1:26" ht="41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 t="s">
        <v>354</v>
      </c>
      <c r="M700" s="13" t="s">
        <v>355</v>
      </c>
      <c r="N700" s="14"/>
      <c r="O700" s="14"/>
      <c r="P700" s="14"/>
      <c r="Q700" s="14"/>
      <c r="R700" s="14"/>
      <c r="S700" s="14"/>
      <c r="T700" s="14"/>
      <c r="U700" s="13" t="s">
        <v>356</v>
      </c>
      <c r="V700" s="13"/>
      <c r="W700" s="14"/>
      <c r="X700" s="14"/>
      <c r="Y700" s="13"/>
      <c r="Z700" s="13"/>
    </row>
    <row r="701" spans="1:26" ht="6.75">
      <c r="A701" s="13" t="s">
        <v>6</v>
      </c>
      <c r="B701" s="13"/>
      <c r="C701" s="13" t="s">
        <v>7</v>
      </c>
      <c r="D701" s="13" t="s">
        <v>8</v>
      </c>
      <c r="E701" s="13" t="s">
        <v>9</v>
      </c>
      <c r="F701" s="13"/>
      <c r="G701" s="13"/>
      <c r="H701" s="13" t="s">
        <v>10</v>
      </c>
      <c r="I701" s="13"/>
      <c r="J701" s="13" t="s">
        <v>357</v>
      </c>
      <c r="K701" s="13" t="s">
        <v>358</v>
      </c>
      <c r="L701" s="13" t="s">
        <v>359</v>
      </c>
      <c r="M701" s="13" t="s">
        <v>360</v>
      </c>
      <c r="N701" s="13" t="s">
        <v>361</v>
      </c>
      <c r="O701" s="13" t="s">
        <v>362</v>
      </c>
      <c r="P701" s="13" t="s">
        <v>363</v>
      </c>
      <c r="Q701" s="13" t="s">
        <v>364</v>
      </c>
      <c r="R701" s="13" t="s">
        <v>365</v>
      </c>
      <c r="S701" s="13" t="s">
        <v>366</v>
      </c>
      <c r="T701" s="13" t="s">
        <v>367</v>
      </c>
      <c r="U701" s="13" t="s">
        <v>368</v>
      </c>
      <c r="V701" s="13"/>
      <c r="W701" s="13" t="s">
        <v>369</v>
      </c>
      <c r="X701" s="13" t="s">
        <v>370</v>
      </c>
      <c r="Y701" s="13"/>
      <c r="Z701" s="13"/>
    </row>
    <row r="702" spans="1:26" ht="19.5">
      <c r="A702" s="13"/>
      <c r="B702" s="13"/>
      <c r="C702" s="13"/>
      <c r="D702" s="13" t="s">
        <v>389</v>
      </c>
      <c r="E702" s="11" t="s">
        <v>390</v>
      </c>
      <c r="F702" s="11"/>
      <c r="G702" s="11"/>
      <c r="H702" s="15">
        <v>39000</v>
      </c>
      <c r="I702" s="15"/>
      <c r="J702" s="15">
        <v>39000</v>
      </c>
      <c r="K702" s="15">
        <v>39000</v>
      </c>
      <c r="L702" s="15">
        <v>39000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/>
      <c r="W702" s="15">
        <v>0</v>
      </c>
      <c r="X702" s="15">
        <v>0</v>
      </c>
      <c r="Y702" s="15"/>
      <c r="Z702" s="15"/>
    </row>
    <row r="703" spans="1:26" ht="19.5">
      <c r="A703" s="13"/>
      <c r="B703" s="13"/>
      <c r="C703" s="13"/>
      <c r="D703" s="13" t="s">
        <v>472</v>
      </c>
      <c r="E703" s="11" t="s">
        <v>473</v>
      </c>
      <c r="F703" s="11"/>
      <c r="G703" s="11"/>
      <c r="H703" s="15">
        <v>1000</v>
      </c>
      <c r="I703" s="15"/>
      <c r="J703" s="15">
        <v>1000</v>
      </c>
      <c r="K703" s="15">
        <v>1000</v>
      </c>
      <c r="L703" s="15">
        <v>0</v>
      </c>
      <c r="M703" s="15">
        <v>1000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/>
      <c r="W703" s="15">
        <v>0</v>
      </c>
      <c r="X703" s="15">
        <v>0</v>
      </c>
      <c r="Y703" s="15"/>
      <c r="Z703" s="15"/>
    </row>
    <row r="704" spans="1:26" ht="13.5">
      <c r="A704" s="13"/>
      <c r="B704" s="13"/>
      <c r="C704" s="13"/>
      <c r="D704" s="13" t="s">
        <v>474</v>
      </c>
      <c r="E704" s="11" t="s">
        <v>475</v>
      </c>
      <c r="F704" s="11"/>
      <c r="G704" s="11"/>
      <c r="H704" s="15">
        <v>15600</v>
      </c>
      <c r="I704" s="15"/>
      <c r="J704" s="15">
        <v>15600</v>
      </c>
      <c r="K704" s="15">
        <v>15600</v>
      </c>
      <c r="L704" s="15">
        <v>15600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/>
      <c r="W704" s="15">
        <v>0</v>
      </c>
      <c r="X704" s="15">
        <v>0</v>
      </c>
      <c r="Y704" s="15"/>
      <c r="Z704" s="15"/>
    </row>
    <row r="705" spans="1:26" ht="13.5">
      <c r="A705" s="13"/>
      <c r="B705" s="13"/>
      <c r="C705" s="13"/>
      <c r="D705" s="13" t="s">
        <v>377</v>
      </c>
      <c r="E705" s="11" t="s">
        <v>378</v>
      </c>
      <c r="F705" s="11"/>
      <c r="G705" s="11"/>
      <c r="H705" s="15">
        <v>69000</v>
      </c>
      <c r="I705" s="15"/>
      <c r="J705" s="15">
        <v>69000</v>
      </c>
      <c r="K705" s="15">
        <v>69000</v>
      </c>
      <c r="L705" s="15">
        <v>0</v>
      </c>
      <c r="M705" s="15">
        <v>69000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/>
      <c r="W705" s="15">
        <v>0</v>
      </c>
      <c r="X705" s="15">
        <v>0</v>
      </c>
      <c r="Y705" s="15"/>
      <c r="Z705" s="15"/>
    </row>
    <row r="706" spans="1:26" ht="8.25">
      <c r="A706" s="13"/>
      <c r="B706" s="13"/>
      <c r="C706" s="13"/>
      <c r="D706" s="13" t="s">
        <v>469</v>
      </c>
      <c r="E706" s="11" t="s">
        <v>470</v>
      </c>
      <c r="F706" s="11"/>
      <c r="G706" s="11"/>
      <c r="H706" s="15">
        <v>1200</v>
      </c>
      <c r="I706" s="15"/>
      <c r="J706" s="15">
        <v>1200</v>
      </c>
      <c r="K706" s="15">
        <v>1200</v>
      </c>
      <c r="L706" s="15">
        <v>0</v>
      </c>
      <c r="M706" s="15">
        <v>1200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/>
      <c r="W706" s="15">
        <v>0</v>
      </c>
      <c r="X706" s="15">
        <v>0</v>
      </c>
      <c r="Y706" s="15"/>
      <c r="Z706" s="15"/>
    </row>
    <row r="707" spans="1:26" ht="8.25">
      <c r="A707" s="13"/>
      <c r="B707" s="13"/>
      <c r="C707" s="13"/>
      <c r="D707" s="13" t="s">
        <v>391</v>
      </c>
      <c r="E707" s="11" t="s">
        <v>392</v>
      </c>
      <c r="F707" s="11"/>
      <c r="G707" s="11"/>
      <c r="H707" s="15">
        <v>60000</v>
      </c>
      <c r="I707" s="15"/>
      <c r="J707" s="15">
        <v>60000</v>
      </c>
      <c r="K707" s="15">
        <v>60000</v>
      </c>
      <c r="L707" s="15">
        <v>0</v>
      </c>
      <c r="M707" s="15">
        <v>60000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/>
      <c r="W707" s="15">
        <v>0</v>
      </c>
      <c r="X707" s="15">
        <v>0</v>
      </c>
      <c r="Y707" s="15"/>
      <c r="Z707" s="15"/>
    </row>
    <row r="708" spans="1:26" ht="8.25">
      <c r="A708" s="13"/>
      <c r="B708" s="13"/>
      <c r="C708" s="13"/>
      <c r="D708" s="13" t="s">
        <v>393</v>
      </c>
      <c r="E708" s="11" t="s">
        <v>394</v>
      </c>
      <c r="F708" s="11"/>
      <c r="G708" s="11"/>
      <c r="H708" s="15">
        <v>10000</v>
      </c>
      <c r="I708" s="15"/>
      <c r="J708" s="15">
        <v>10000</v>
      </c>
      <c r="K708" s="15">
        <v>10000</v>
      </c>
      <c r="L708" s="15">
        <v>0</v>
      </c>
      <c r="M708" s="15">
        <v>10000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/>
      <c r="W708" s="15">
        <v>0</v>
      </c>
      <c r="X708" s="15">
        <v>0</v>
      </c>
      <c r="Y708" s="15"/>
      <c r="Z708" s="15"/>
    </row>
    <row r="709" spans="1:26" ht="8.25">
      <c r="A709" s="13"/>
      <c r="B709" s="13"/>
      <c r="C709" s="13"/>
      <c r="D709" s="13" t="s">
        <v>395</v>
      </c>
      <c r="E709" s="11" t="s">
        <v>396</v>
      </c>
      <c r="F709" s="11"/>
      <c r="G709" s="11"/>
      <c r="H709" s="15">
        <v>7000</v>
      </c>
      <c r="I709" s="15"/>
      <c r="J709" s="15">
        <v>7000</v>
      </c>
      <c r="K709" s="15">
        <v>7000</v>
      </c>
      <c r="L709" s="15">
        <v>0</v>
      </c>
      <c r="M709" s="15">
        <v>7000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/>
      <c r="W709" s="15">
        <v>0</v>
      </c>
      <c r="X709" s="15">
        <v>0</v>
      </c>
      <c r="Y709" s="15"/>
      <c r="Z709" s="15"/>
    </row>
    <row r="710" spans="1:26" ht="8.25">
      <c r="A710" s="13"/>
      <c r="B710" s="13"/>
      <c r="C710" s="13"/>
      <c r="D710" s="13" t="s">
        <v>371</v>
      </c>
      <c r="E710" s="11" t="s">
        <v>372</v>
      </c>
      <c r="F710" s="11"/>
      <c r="G710" s="11"/>
      <c r="H710" s="15">
        <v>42000</v>
      </c>
      <c r="I710" s="15"/>
      <c r="J710" s="15">
        <v>42000</v>
      </c>
      <c r="K710" s="15">
        <v>42000</v>
      </c>
      <c r="L710" s="15">
        <v>0</v>
      </c>
      <c r="M710" s="15">
        <v>42000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/>
      <c r="W710" s="15">
        <v>0</v>
      </c>
      <c r="X710" s="15">
        <v>0</v>
      </c>
      <c r="Y710" s="15"/>
      <c r="Z710" s="15"/>
    </row>
    <row r="711" spans="1:26" ht="13.5">
      <c r="A711" s="13"/>
      <c r="B711" s="13"/>
      <c r="C711" s="13"/>
      <c r="D711" s="13" t="s">
        <v>397</v>
      </c>
      <c r="E711" s="11" t="s">
        <v>398</v>
      </c>
      <c r="F711" s="11"/>
      <c r="G711" s="11"/>
      <c r="H711" s="15">
        <v>9000</v>
      </c>
      <c r="I711" s="15"/>
      <c r="J711" s="15">
        <v>9000</v>
      </c>
      <c r="K711" s="15">
        <v>9000</v>
      </c>
      <c r="L711" s="15">
        <v>0</v>
      </c>
      <c r="M711" s="15">
        <v>9000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/>
      <c r="W711" s="15">
        <v>0</v>
      </c>
      <c r="X711" s="15">
        <v>0</v>
      </c>
      <c r="Y711" s="15"/>
      <c r="Z711" s="15"/>
    </row>
    <row r="712" spans="1:26" ht="8.25">
      <c r="A712" s="13"/>
      <c r="B712" s="13"/>
      <c r="C712" s="13"/>
      <c r="D712" s="13" t="s">
        <v>399</v>
      </c>
      <c r="E712" s="11" t="s">
        <v>400</v>
      </c>
      <c r="F712" s="11"/>
      <c r="G712" s="11"/>
      <c r="H712" s="15">
        <v>2000</v>
      </c>
      <c r="I712" s="15"/>
      <c r="J712" s="15">
        <v>2000</v>
      </c>
      <c r="K712" s="15">
        <v>2000</v>
      </c>
      <c r="L712" s="15">
        <v>0</v>
      </c>
      <c r="M712" s="15">
        <v>2000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/>
      <c r="W712" s="15">
        <v>0</v>
      </c>
      <c r="X712" s="15">
        <v>0</v>
      </c>
      <c r="Y712" s="15"/>
      <c r="Z712" s="15"/>
    </row>
    <row r="713" spans="1:26" ht="8.25">
      <c r="A713" s="13"/>
      <c r="B713" s="13"/>
      <c r="C713" s="13"/>
      <c r="D713" s="13" t="s">
        <v>401</v>
      </c>
      <c r="E713" s="11" t="s">
        <v>402</v>
      </c>
      <c r="F713" s="11"/>
      <c r="G713" s="11"/>
      <c r="H713" s="15">
        <v>3500</v>
      </c>
      <c r="I713" s="15"/>
      <c r="J713" s="15">
        <v>3500</v>
      </c>
      <c r="K713" s="15">
        <v>3500</v>
      </c>
      <c r="L713" s="15">
        <v>0</v>
      </c>
      <c r="M713" s="15">
        <v>3500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/>
      <c r="W713" s="15">
        <v>0</v>
      </c>
      <c r="X713" s="15">
        <v>0</v>
      </c>
      <c r="Y713" s="15"/>
      <c r="Z713" s="15"/>
    </row>
    <row r="714" spans="1:26" ht="19.5">
      <c r="A714" s="13"/>
      <c r="B714" s="13"/>
      <c r="C714" s="13"/>
      <c r="D714" s="13" t="s">
        <v>403</v>
      </c>
      <c r="E714" s="11" t="s">
        <v>404</v>
      </c>
      <c r="F714" s="11"/>
      <c r="G714" s="11"/>
      <c r="H714" s="15">
        <v>75602</v>
      </c>
      <c r="I714" s="15"/>
      <c r="J714" s="15">
        <v>75602</v>
      </c>
      <c r="K714" s="15">
        <v>75602</v>
      </c>
      <c r="L714" s="15">
        <v>0</v>
      </c>
      <c r="M714" s="15">
        <v>75602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/>
      <c r="W714" s="15">
        <v>0</v>
      </c>
      <c r="X714" s="15">
        <v>0</v>
      </c>
      <c r="Y714" s="15"/>
      <c r="Z714" s="15"/>
    </row>
    <row r="715" spans="1:26" ht="19.5">
      <c r="A715" s="13"/>
      <c r="B715" s="13"/>
      <c r="C715" s="13"/>
      <c r="D715" s="13" t="s">
        <v>410</v>
      </c>
      <c r="E715" s="11" t="s">
        <v>411</v>
      </c>
      <c r="F715" s="11"/>
      <c r="G715" s="11"/>
      <c r="H715" s="15">
        <v>4000</v>
      </c>
      <c r="I715" s="15"/>
      <c r="J715" s="15">
        <v>4000</v>
      </c>
      <c r="K715" s="15">
        <v>4000</v>
      </c>
      <c r="L715" s="15">
        <v>0</v>
      </c>
      <c r="M715" s="15">
        <v>4000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/>
      <c r="W715" s="15">
        <v>0</v>
      </c>
      <c r="X715" s="15">
        <v>0</v>
      </c>
      <c r="Y715" s="15"/>
      <c r="Z715" s="15"/>
    </row>
    <row r="716" spans="1:26" ht="19.5">
      <c r="A716" s="13"/>
      <c r="B716" s="13"/>
      <c r="C716" s="13"/>
      <c r="D716" s="13" t="s">
        <v>414</v>
      </c>
      <c r="E716" s="11" t="s">
        <v>415</v>
      </c>
      <c r="F716" s="11"/>
      <c r="G716" s="11"/>
      <c r="H716" s="15">
        <v>2000</v>
      </c>
      <c r="I716" s="15"/>
      <c r="J716" s="15">
        <v>2000</v>
      </c>
      <c r="K716" s="15">
        <v>2000</v>
      </c>
      <c r="L716" s="15">
        <v>0</v>
      </c>
      <c r="M716" s="15">
        <v>2000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/>
      <c r="W716" s="15">
        <v>0</v>
      </c>
      <c r="X716" s="15">
        <v>0</v>
      </c>
      <c r="Y716" s="15"/>
      <c r="Z716" s="15"/>
    </row>
    <row r="717" spans="1:26" ht="13.5">
      <c r="A717" s="13"/>
      <c r="B717" s="13"/>
      <c r="C717" s="13"/>
      <c r="D717" s="13" t="s">
        <v>416</v>
      </c>
      <c r="E717" s="11" t="s">
        <v>417</v>
      </c>
      <c r="F717" s="11"/>
      <c r="G717" s="11"/>
      <c r="H717" s="15">
        <v>12000</v>
      </c>
      <c r="I717" s="15"/>
      <c r="J717" s="15">
        <v>12000</v>
      </c>
      <c r="K717" s="15">
        <v>12000</v>
      </c>
      <c r="L717" s="15">
        <v>12000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/>
      <c r="W717" s="15">
        <v>0</v>
      </c>
      <c r="X717" s="15">
        <v>0</v>
      </c>
      <c r="Y717" s="15"/>
      <c r="Z717" s="15"/>
    </row>
    <row r="718" spans="1:26" ht="13.5">
      <c r="A718" s="13"/>
      <c r="B718" s="13"/>
      <c r="C718" s="13"/>
      <c r="D718" s="13" t="s">
        <v>418</v>
      </c>
      <c r="E718" s="11" t="s">
        <v>419</v>
      </c>
      <c r="F718" s="11"/>
      <c r="G718" s="11"/>
      <c r="H718" s="15">
        <v>120000</v>
      </c>
      <c r="I718" s="15"/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120000</v>
      </c>
      <c r="T718" s="15">
        <v>120000</v>
      </c>
      <c r="U718" s="15">
        <v>0</v>
      </c>
      <c r="V718" s="15"/>
      <c r="W718" s="15">
        <v>0</v>
      </c>
      <c r="X718" s="15">
        <v>0</v>
      </c>
      <c r="Y718" s="15"/>
      <c r="Z718" s="15"/>
    </row>
    <row r="719" spans="1:26" ht="13.5">
      <c r="A719" s="13" t="s">
        <v>258</v>
      </c>
      <c r="B719" s="13"/>
      <c r="C719" s="13"/>
      <c r="D719" s="13"/>
      <c r="E719" s="11" t="s">
        <v>259</v>
      </c>
      <c r="F719" s="11"/>
      <c r="G719" s="11"/>
      <c r="H719" s="15">
        <v>6042488</v>
      </c>
      <c r="I719" s="15"/>
      <c r="J719" s="15">
        <v>6042488</v>
      </c>
      <c r="K719" s="15">
        <v>5710602</v>
      </c>
      <c r="L719" s="15">
        <v>4823200</v>
      </c>
      <c r="M719" s="15">
        <v>887402</v>
      </c>
      <c r="N719" s="15">
        <v>126297</v>
      </c>
      <c r="O719" s="15">
        <v>25000</v>
      </c>
      <c r="P719" s="15">
        <v>180589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/>
      <c r="W719" s="15">
        <v>0</v>
      </c>
      <c r="X719" s="15">
        <v>0</v>
      </c>
      <c r="Y719" s="15"/>
      <c r="Z719" s="15"/>
    </row>
    <row r="720" spans="1:26" ht="13.5">
      <c r="A720" s="13"/>
      <c r="B720" s="13"/>
      <c r="C720" s="13" t="s">
        <v>262</v>
      </c>
      <c r="D720" s="13"/>
      <c r="E720" s="11" t="s">
        <v>263</v>
      </c>
      <c r="F720" s="11"/>
      <c r="G720" s="11"/>
      <c r="H720" s="15">
        <v>2168057</v>
      </c>
      <c r="I720" s="15"/>
      <c r="J720" s="15">
        <v>2168057</v>
      </c>
      <c r="K720" s="15">
        <v>2163057</v>
      </c>
      <c r="L720" s="15">
        <v>1731000</v>
      </c>
      <c r="M720" s="15">
        <v>432057</v>
      </c>
      <c r="N720" s="15">
        <v>0</v>
      </c>
      <c r="O720" s="15">
        <v>5000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/>
      <c r="W720" s="15">
        <v>0</v>
      </c>
      <c r="X720" s="15">
        <v>0</v>
      </c>
      <c r="Y720" s="15"/>
      <c r="Z720" s="15"/>
    </row>
    <row r="721" spans="1:26" ht="19.5">
      <c r="A721" s="13"/>
      <c r="B721" s="13"/>
      <c r="C721" s="13"/>
      <c r="D721" s="13" t="s">
        <v>381</v>
      </c>
      <c r="E721" s="11" t="s">
        <v>382</v>
      </c>
      <c r="F721" s="11"/>
      <c r="G721" s="11"/>
      <c r="H721" s="15">
        <v>5000</v>
      </c>
      <c r="I721" s="15"/>
      <c r="J721" s="15">
        <v>5000</v>
      </c>
      <c r="K721" s="15">
        <v>0</v>
      </c>
      <c r="L721" s="15">
        <v>0</v>
      </c>
      <c r="M721" s="15">
        <v>0</v>
      </c>
      <c r="N721" s="15">
        <v>0</v>
      </c>
      <c r="O721" s="15">
        <v>5000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/>
      <c r="W721" s="15">
        <v>0</v>
      </c>
      <c r="X721" s="15">
        <v>0</v>
      </c>
      <c r="Y721" s="15"/>
      <c r="Z721" s="15"/>
    </row>
    <row r="722" spans="1:26" ht="13.5">
      <c r="A722" s="13"/>
      <c r="B722" s="13"/>
      <c r="C722" s="13"/>
      <c r="D722" s="13" t="s">
        <v>383</v>
      </c>
      <c r="E722" s="11" t="s">
        <v>384</v>
      </c>
      <c r="F722" s="11"/>
      <c r="G722" s="11"/>
      <c r="H722" s="15">
        <v>1330000</v>
      </c>
      <c r="I722" s="15"/>
      <c r="J722" s="15">
        <v>1330000</v>
      </c>
      <c r="K722" s="15">
        <v>1330000</v>
      </c>
      <c r="L722" s="15">
        <v>1330000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/>
      <c r="W722" s="15">
        <v>0</v>
      </c>
      <c r="X722" s="15">
        <v>0</v>
      </c>
      <c r="Y722" s="15"/>
      <c r="Z722" s="15"/>
    </row>
    <row r="723" spans="1:26" ht="13.5">
      <c r="A723" s="13"/>
      <c r="B723" s="13"/>
      <c r="C723" s="13"/>
      <c r="D723" s="13" t="s">
        <v>385</v>
      </c>
      <c r="E723" s="11" t="s">
        <v>386</v>
      </c>
      <c r="F723" s="11"/>
      <c r="G723" s="11"/>
      <c r="H723" s="15">
        <v>112000</v>
      </c>
      <c r="I723" s="15"/>
      <c r="J723" s="15">
        <v>112000</v>
      </c>
      <c r="K723" s="15">
        <v>112000</v>
      </c>
      <c r="L723" s="15">
        <v>112000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/>
      <c r="W723" s="15">
        <v>0</v>
      </c>
      <c r="X723" s="15">
        <v>0</v>
      </c>
      <c r="Y723" s="15"/>
      <c r="Z723" s="15"/>
    </row>
    <row r="724" spans="1:26" ht="13.5">
      <c r="A724" s="13"/>
      <c r="B724" s="13"/>
      <c r="C724" s="13"/>
      <c r="D724" s="13" t="s">
        <v>387</v>
      </c>
      <c r="E724" s="11" t="s">
        <v>388</v>
      </c>
      <c r="F724" s="11"/>
      <c r="G724" s="11"/>
      <c r="H724" s="15">
        <v>260000</v>
      </c>
      <c r="I724" s="15"/>
      <c r="J724" s="15">
        <v>260000</v>
      </c>
      <c r="K724" s="15">
        <v>260000</v>
      </c>
      <c r="L724" s="15">
        <v>260000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/>
      <c r="W724" s="15">
        <v>0</v>
      </c>
      <c r="X724" s="15">
        <v>0</v>
      </c>
      <c r="Y724" s="15"/>
      <c r="Z724" s="15"/>
    </row>
    <row r="725" spans="1:26" ht="19.5">
      <c r="A725" s="13"/>
      <c r="B725" s="13"/>
      <c r="C725" s="13"/>
      <c r="D725" s="13" t="s">
        <v>389</v>
      </c>
      <c r="E725" s="11" t="s">
        <v>390</v>
      </c>
      <c r="F725" s="11"/>
      <c r="G725" s="11"/>
      <c r="H725" s="15">
        <v>21000</v>
      </c>
      <c r="I725" s="15"/>
      <c r="J725" s="15">
        <v>21000</v>
      </c>
      <c r="K725" s="15">
        <v>21000</v>
      </c>
      <c r="L725" s="15">
        <v>21000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/>
      <c r="W725" s="15">
        <v>0</v>
      </c>
      <c r="X725" s="15">
        <v>0</v>
      </c>
      <c r="Y725" s="15"/>
      <c r="Z725" s="15"/>
    </row>
    <row r="726" spans="1:26" ht="13.5">
      <c r="A726" s="13"/>
      <c r="B726" s="13"/>
      <c r="C726" s="13"/>
      <c r="D726" s="13" t="s">
        <v>377</v>
      </c>
      <c r="E726" s="11" t="s">
        <v>378</v>
      </c>
      <c r="F726" s="11"/>
      <c r="G726" s="11"/>
      <c r="H726" s="15">
        <v>55000</v>
      </c>
      <c r="I726" s="15"/>
      <c r="J726" s="15">
        <v>55000</v>
      </c>
      <c r="K726" s="15">
        <v>55000</v>
      </c>
      <c r="L726" s="15">
        <v>0</v>
      </c>
      <c r="M726" s="15">
        <v>55000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/>
      <c r="W726" s="15">
        <v>0</v>
      </c>
      <c r="X726" s="15">
        <v>0</v>
      </c>
      <c r="Y726" s="15"/>
      <c r="Z726" s="15"/>
    </row>
    <row r="727" spans="1:26" ht="13.5">
      <c r="A727" s="13"/>
      <c r="B727" s="13"/>
      <c r="C727" s="13"/>
      <c r="D727" s="13" t="s">
        <v>517</v>
      </c>
      <c r="E727" s="11" t="s">
        <v>518</v>
      </c>
      <c r="F727" s="11"/>
      <c r="G727" s="11"/>
      <c r="H727" s="15">
        <v>3000</v>
      </c>
      <c r="I727" s="15"/>
      <c r="J727" s="15">
        <v>3000</v>
      </c>
      <c r="K727" s="15">
        <v>3000</v>
      </c>
      <c r="L727" s="15">
        <v>0</v>
      </c>
      <c r="M727" s="15">
        <v>3000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/>
      <c r="W727" s="15">
        <v>0</v>
      </c>
      <c r="X727" s="15">
        <v>0</v>
      </c>
      <c r="Y727" s="15"/>
      <c r="Z727" s="15"/>
    </row>
    <row r="728" spans="1:26" ht="8.25">
      <c r="A728" s="13"/>
      <c r="B728" s="13"/>
      <c r="C728" s="13"/>
      <c r="D728" s="13" t="s">
        <v>391</v>
      </c>
      <c r="E728" s="11" t="s">
        <v>392</v>
      </c>
      <c r="F728" s="11"/>
      <c r="G728" s="11"/>
      <c r="H728" s="15">
        <v>197000</v>
      </c>
      <c r="I728" s="15"/>
      <c r="J728" s="15">
        <v>197000</v>
      </c>
      <c r="K728" s="15">
        <v>197000</v>
      </c>
      <c r="L728" s="15">
        <v>0</v>
      </c>
      <c r="M728" s="15">
        <v>197000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/>
      <c r="W728" s="15">
        <v>0</v>
      </c>
      <c r="X728" s="15">
        <v>0</v>
      </c>
      <c r="Y728" s="15"/>
      <c r="Z728" s="15"/>
    </row>
    <row r="729" spans="1:26" ht="8.25">
      <c r="A729" s="13"/>
      <c r="B729" s="13"/>
      <c r="C729" s="13"/>
      <c r="D729" s="13" t="s">
        <v>395</v>
      </c>
      <c r="E729" s="11" t="s">
        <v>396</v>
      </c>
      <c r="F729" s="11"/>
      <c r="G729" s="11"/>
      <c r="H729" s="15">
        <v>2000</v>
      </c>
      <c r="I729" s="15"/>
      <c r="J729" s="15">
        <v>2000</v>
      </c>
      <c r="K729" s="15">
        <v>2000</v>
      </c>
      <c r="L729" s="15">
        <v>0</v>
      </c>
      <c r="M729" s="15">
        <v>2000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/>
      <c r="W729" s="15">
        <v>0</v>
      </c>
      <c r="X729" s="15">
        <v>0</v>
      </c>
      <c r="Y729" s="15"/>
      <c r="Z729" s="15"/>
    </row>
    <row r="730" ht="13.5"/>
    <row r="731" spans="22:25" ht="13.5">
      <c r="V731" s="15" t="s">
        <v>568</v>
      </c>
      <c r="W731" s="15"/>
      <c r="X731" s="15"/>
      <c r="Y731" s="15"/>
    </row>
    <row r="732" ht="6.75"/>
    <row r="733" spans="2:8" ht="13.5">
      <c r="B733" s="11"/>
      <c r="C733" s="11"/>
      <c r="D733" s="11"/>
      <c r="E733" s="11"/>
      <c r="F733" s="12"/>
      <c r="G733" s="12"/>
      <c r="H733" s="12"/>
    </row>
    <row r="734" spans="1:26" ht="13.5" customHeight="1">
      <c r="A734" s="13" t="s">
        <v>1</v>
      </c>
      <c r="B734" s="13"/>
      <c r="C734" s="13" t="s">
        <v>2</v>
      </c>
      <c r="D734" s="14" t="s">
        <v>338</v>
      </c>
      <c r="E734" s="13" t="s">
        <v>4</v>
      </c>
      <c r="F734" s="13"/>
      <c r="G734" s="13"/>
      <c r="H734" s="13" t="s">
        <v>339</v>
      </c>
      <c r="I734" s="13"/>
      <c r="J734" s="13" t="s">
        <v>340</v>
      </c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3.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 t="s">
        <v>341</v>
      </c>
      <c r="K735" s="13" t="s">
        <v>342</v>
      </c>
      <c r="L735" s="13"/>
      <c r="M735" s="13"/>
      <c r="N735" s="13"/>
      <c r="O735" s="13"/>
      <c r="P735" s="13"/>
      <c r="Q735" s="13"/>
      <c r="R735" s="13"/>
      <c r="S735" s="14" t="s">
        <v>343</v>
      </c>
      <c r="T735" s="13" t="s">
        <v>342</v>
      </c>
      <c r="U735" s="13"/>
      <c r="V735" s="13"/>
      <c r="W735" s="13"/>
      <c r="X735" s="13"/>
      <c r="Y735" s="13"/>
      <c r="Z735" s="13"/>
    </row>
    <row r="736" spans="1:26" ht="6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4" t="s">
        <v>344</v>
      </c>
      <c r="L736" s="13" t="s">
        <v>342</v>
      </c>
      <c r="M736" s="13"/>
      <c r="N736" s="14" t="s">
        <v>345</v>
      </c>
      <c r="O736" s="14" t="s">
        <v>346</v>
      </c>
      <c r="P736" s="14" t="s">
        <v>347</v>
      </c>
      <c r="Q736" s="14" t="s">
        <v>348</v>
      </c>
      <c r="R736" s="14" t="s">
        <v>349</v>
      </c>
      <c r="S736" s="14"/>
      <c r="T736" s="14" t="s">
        <v>350</v>
      </c>
      <c r="U736" s="13" t="s">
        <v>351</v>
      </c>
      <c r="V736" s="13"/>
      <c r="W736" s="14" t="s">
        <v>352</v>
      </c>
      <c r="X736" s="13" t="s">
        <v>353</v>
      </c>
      <c r="Y736" s="13"/>
      <c r="Z736" s="13"/>
    </row>
    <row r="737" spans="1:26" ht="41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 t="s">
        <v>354</v>
      </c>
      <c r="M737" s="13" t="s">
        <v>355</v>
      </c>
      <c r="N737" s="14"/>
      <c r="O737" s="14"/>
      <c r="P737" s="14"/>
      <c r="Q737" s="14"/>
      <c r="R737" s="14"/>
      <c r="S737" s="14"/>
      <c r="T737" s="14"/>
      <c r="U737" s="13" t="s">
        <v>356</v>
      </c>
      <c r="V737" s="13"/>
      <c r="W737" s="14"/>
      <c r="X737" s="14"/>
      <c r="Y737" s="13"/>
      <c r="Z737" s="13"/>
    </row>
    <row r="738" spans="1:26" ht="6.75">
      <c r="A738" s="13" t="s">
        <v>6</v>
      </c>
      <c r="B738" s="13"/>
      <c r="C738" s="13" t="s">
        <v>7</v>
      </c>
      <c r="D738" s="13" t="s">
        <v>8</v>
      </c>
      <c r="E738" s="13" t="s">
        <v>9</v>
      </c>
      <c r="F738" s="13"/>
      <c r="G738" s="13"/>
      <c r="H738" s="13" t="s">
        <v>10</v>
      </c>
      <c r="I738" s="13"/>
      <c r="J738" s="13" t="s">
        <v>357</v>
      </c>
      <c r="K738" s="13" t="s">
        <v>358</v>
      </c>
      <c r="L738" s="13" t="s">
        <v>359</v>
      </c>
      <c r="M738" s="13" t="s">
        <v>360</v>
      </c>
      <c r="N738" s="13" t="s">
        <v>361</v>
      </c>
      <c r="O738" s="13" t="s">
        <v>362</v>
      </c>
      <c r="P738" s="13" t="s">
        <v>363</v>
      </c>
      <c r="Q738" s="13" t="s">
        <v>364</v>
      </c>
      <c r="R738" s="13" t="s">
        <v>365</v>
      </c>
      <c r="S738" s="13" t="s">
        <v>366</v>
      </c>
      <c r="T738" s="13" t="s">
        <v>367</v>
      </c>
      <c r="U738" s="13" t="s">
        <v>368</v>
      </c>
      <c r="V738" s="13"/>
      <c r="W738" s="13" t="s">
        <v>369</v>
      </c>
      <c r="X738" s="13" t="s">
        <v>370</v>
      </c>
      <c r="Y738" s="13"/>
      <c r="Z738" s="13"/>
    </row>
    <row r="739" spans="1:26" ht="8.25">
      <c r="A739" s="13"/>
      <c r="B739" s="13"/>
      <c r="C739" s="13"/>
      <c r="D739" s="13" t="s">
        <v>371</v>
      </c>
      <c r="E739" s="11" t="s">
        <v>372</v>
      </c>
      <c r="F739" s="11"/>
      <c r="G739" s="11"/>
      <c r="H739" s="15">
        <v>40000</v>
      </c>
      <c r="I739" s="15"/>
      <c r="J739" s="15">
        <v>40000</v>
      </c>
      <c r="K739" s="15">
        <v>40000</v>
      </c>
      <c r="L739" s="15">
        <v>0</v>
      </c>
      <c r="M739" s="15">
        <v>40000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/>
      <c r="W739" s="15">
        <v>0</v>
      </c>
      <c r="X739" s="15">
        <v>0</v>
      </c>
      <c r="Y739" s="15"/>
      <c r="Z739" s="15"/>
    </row>
    <row r="740" spans="1:26" ht="13.5">
      <c r="A740" s="13"/>
      <c r="B740" s="13"/>
      <c r="C740" s="13"/>
      <c r="D740" s="13" t="s">
        <v>397</v>
      </c>
      <c r="E740" s="11" t="s">
        <v>398</v>
      </c>
      <c r="F740" s="11"/>
      <c r="G740" s="11"/>
      <c r="H740" s="15">
        <v>10000</v>
      </c>
      <c r="I740" s="15"/>
      <c r="J740" s="15">
        <v>10000</v>
      </c>
      <c r="K740" s="15">
        <v>10000</v>
      </c>
      <c r="L740" s="15">
        <v>0</v>
      </c>
      <c r="M740" s="15">
        <v>10000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/>
      <c r="W740" s="15">
        <v>0</v>
      </c>
      <c r="X740" s="15">
        <v>0</v>
      </c>
      <c r="Y740" s="15"/>
      <c r="Z740" s="15"/>
    </row>
    <row r="741" spans="1:26" ht="8.25">
      <c r="A741" s="13"/>
      <c r="B741" s="13"/>
      <c r="C741" s="13"/>
      <c r="D741" s="13" t="s">
        <v>399</v>
      </c>
      <c r="E741" s="11" t="s">
        <v>400</v>
      </c>
      <c r="F741" s="11"/>
      <c r="G741" s="11"/>
      <c r="H741" s="15">
        <v>500</v>
      </c>
      <c r="I741" s="15"/>
      <c r="J741" s="15">
        <v>500</v>
      </c>
      <c r="K741" s="15">
        <v>500</v>
      </c>
      <c r="L741" s="15">
        <v>0</v>
      </c>
      <c r="M741" s="15">
        <v>500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/>
      <c r="W741" s="15">
        <v>0</v>
      </c>
      <c r="X741" s="15">
        <v>0</v>
      </c>
      <c r="Y741" s="15"/>
      <c r="Z741" s="15"/>
    </row>
    <row r="742" spans="1:26" ht="8.25">
      <c r="A742" s="13"/>
      <c r="B742" s="13"/>
      <c r="C742" s="13"/>
      <c r="D742" s="13" t="s">
        <v>401</v>
      </c>
      <c r="E742" s="11" t="s">
        <v>402</v>
      </c>
      <c r="F742" s="11"/>
      <c r="G742" s="11"/>
      <c r="H742" s="15">
        <v>10000</v>
      </c>
      <c r="I742" s="15"/>
      <c r="J742" s="15">
        <v>10000</v>
      </c>
      <c r="K742" s="15">
        <v>10000</v>
      </c>
      <c r="L742" s="15">
        <v>0</v>
      </c>
      <c r="M742" s="15">
        <v>10000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/>
      <c r="W742" s="15">
        <v>0</v>
      </c>
      <c r="X742" s="15">
        <v>0</v>
      </c>
      <c r="Y742" s="15"/>
      <c r="Z742" s="15"/>
    </row>
    <row r="743" spans="1:26" ht="19.5">
      <c r="A743" s="13"/>
      <c r="B743" s="13"/>
      <c r="C743" s="13"/>
      <c r="D743" s="13" t="s">
        <v>403</v>
      </c>
      <c r="E743" s="11" t="s">
        <v>404</v>
      </c>
      <c r="F743" s="11"/>
      <c r="G743" s="11"/>
      <c r="H743" s="15">
        <v>104557</v>
      </c>
      <c r="I743" s="15"/>
      <c r="J743" s="15">
        <v>104557</v>
      </c>
      <c r="K743" s="15">
        <v>104557</v>
      </c>
      <c r="L743" s="15">
        <v>0</v>
      </c>
      <c r="M743" s="15">
        <v>104557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/>
      <c r="W743" s="15">
        <v>0</v>
      </c>
      <c r="X743" s="15">
        <v>0</v>
      </c>
      <c r="Y743" s="15"/>
      <c r="Z743" s="15"/>
    </row>
    <row r="744" spans="1:26" ht="19.5">
      <c r="A744" s="13"/>
      <c r="B744" s="13"/>
      <c r="C744" s="13"/>
      <c r="D744" s="13" t="s">
        <v>410</v>
      </c>
      <c r="E744" s="11" t="s">
        <v>411</v>
      </c>
      <c r="F744" s="11"/>
      <c r="G744" s="11"/>
      <c r="H744" s="15">
        <v>10000</v>
      </c>
      <c r="I744" s="15"/>
      <c r="J744" s="15">
        <v>10000</v>
      </c>
      <c r="K744" s="15">
        <v>10000</v>
      </c>
      <c r="L744" s="15">
        <v>0</v>
      </c>
      <c r="M744" s="15">
        <v>10000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/>
      <c r="W744" s="15">
        <v>0</v>
      </c>
      <c r="X744" s="15">
        <v>0</v>
      </c>
      <c r="Y744" s="15"/>
      <c r="Z744" s="15"/>
    </row>
    <row r="745" spans="1:26" ht="13.5">
      <c r="A745" s="13"/>
      <c r="B745" s="13"/>
      <c r="C745" s="13"/>
      <c r="D745" s="13" t="s">
        <v>416</v>
      </c>
      <c r="E745" s="11" t="s">
        <v>417</v>
      </c>
      <c r="F745" s="11"/>
      <c r="G745" s="11"/>
      <c r="H745" s="15">
        <v>8000</v>
      </c>
      <c r="I745" s="15"/>
      <c r="J745" s="15">
        <v>8000</v>
      </c>
      <c r="K745" s="15">
        <v>8000</v>
      </c>
      <c r="L745" s="15">
        <v>8000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/>
      <c r="W745" s="15">
        <v>0</v>
      </c>
      <c r="X745" s="15">
        <v>0</v>
      </c>
      <c r="Y745" s="15"/>
      <c r="Z745" s="15"/>
    </row>
    <row r="746" spans="1:26" ht="19.5">
      <c r="A746" s="13"/>
      <c r="B746" s="13"/>
      <c r="C746" s="13" t="s">
        <v>267</v>
      </c>
      <c r="D746" s="13"/>
      <c r="E746" s="11" t="s">
        <v>268</v>
      </c>
      <c r="F746" s="11"/>
      <c r="G746" s="11"/>
      <c r="H746" s="15">
        <v>1892400</v>
      </c>
      <c r="I746" s="15"/>
      <c r="J746" s="15">
        <v>1892400</v>
      </c>
      <c r="K746" s="15">
        <v>1891800</v>
      </c>
      <c r="L746" s="15">
        <v>1746600</v>
      </c>
      <c r="M746" s="15">
        <v>145200</v>
      </c>
      <c r="N746" s="15">
        <v>0</v>
      </c>
      <c r="O746" s="15">
        <v>600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/>
      <c r="W746" s="15">
        <v>0</v>
      </c>
      <c r="X746" s="15">
        <v>0</v>
      </c>
      <c r="Y746" s="15"/>
      <c r="Z746" s="15"/>
    </row>
    <row r="747" spans="1:26" ht="19.5">
      <c r="A747" s="13"/>
      <c r="B747" s="13"/>
      <c r="C747" s="13"/>
      <c r="D747" s="13" t="s">
        <v>381</v>
      </c>
      <c r="E747" s="11" t="s">
        <v>382</v>
      </c>
      <c r="F747" s="11"/>
      <c r="G747" s="11"/>
      <c r="H747" s="15">
        <v>600</v>
      </c>
      <c r="I747" s="15"/>
      <c r="J747" s="15">
        <v>600</v>
      </c>
      <c r="K747" s="15">
        <v>0</v>
      </c>
      <c r="L747" s="15">
        <v>0</v>
      </c>
      <c r="M747" s="15">
        <v>0</v>
      </c>
      <c r="N747" s="15">
        <v>0</v>
      </c>
      <c r="O747" s="15">
        <v>600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/>
      <c r="W747" s="15">
        <v>0</v>
      </c>
      <c r="X747" s="15">
        <v>0</v>
      </c>
      <c r="Y747" s="15"/>
      <c r="Z747" s="15"/>
    </row>
    <row r="748" spans="1:26" ht="13.5">
      <c r="A748" s="13"/>
      <c r="B748" s="13"/>
      <c r="C748" s="13"/>
      <c r="D748" s="13" t="s">
        <v>383</v>
      </c>
      <c r="E748" s="11" t="s">
        <v>384</v>
      </c>
      <c r="F748" s="11"/>
      <c r="G748" s="11"/>
      <c r="H748" s="15">
        <v>1350000</v>
      </c>
      <c r="I748" s="15"/>
      <c r="J748" s="15">
        <v>1350000</v>
      </c>
      <c r="K748" s="15">
        <v>1350000</v>
      </c>
      <c r="L748" s="15">
        <v>1350000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/>
      <c r="W748" s="15">
        <v>0</v>
      </c>
      <c r="X748" s="15">
        <v>0</v>
      </c>
      <c r="Y748" s="15"/>
      <c r="Z748" s="15"/>
    </row>
    <row r="749" spans="1:26" ht="13.5">
      <c r="A749" s="13"/>
      <c r="B749" s="13"/>
      <c r="C749" s="13"/>
      <c r="D749" s="13" t="s">
        <v>385</v>
      </c>
      <c r="E749" s="11" t="s">
        <v>386</v>
      </c>
      <c r="F749" s="11"/>
      <c r="G749" s="11"/>
      <c r="H749" s="15">
        <v>107000</v>
      </c>
      <c r="I749" s="15"/>
      <c r="J749" s="15">
        <v>107000</v>
      </c>
      <c r="K749" s="15">
        <v>107000</v>
      </c>
      <c r="L749" s="15">
        <v>107000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/>
      <c r="W749" s="15">
        <v>0</v>
      </c>
      <c r="X749" s="15">
        <v>0</v>
      </c>
      <c r="Y749" s="15"/>
      <c r="Z749" s="15"/>
    </row>
    <row r="750" spans="1:26" ht="13.5">
      <c r="A750" s="13"/>
      <c r="B750" s="13"/>
      <c r="C750" s="13"/>
      <c r="D750" s="13" t="s">
        <v>387</v>
      </c>
      <c r="E750" s="11" t="s">
        <v>388</v>
      </c>
      <c r="F750" s="11"/>
      <c r="G750" s="11"/>
      <c r="H750" s="15">
        <v>240000</v>
      </c>
      <c r="I750" s="15"/>
      <c r="J750" s="15">
        <v>240000</v>
      </c>
      <c r="K750" s="15">
        <v>240000</v>
      </c>
      <c r="L750" s="15">
        <v>240000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/>
      <c r="W750" s="15">
        <v>0</v>
      </c>
      <c r="X750" s="15">
        <v>0</v>
      </c>
      <c r="Y750" s="15"/>
      <c r="Z750" s="15"/>
    </row>
    <row r="751" spans="1:26" ht="19.5">
      <c r="A751" s="13"/>
      <c r="B751" s="13"/>
      <c r="C751" s="13"/>
      <c r="D751" s="13" t="s">
        <v>389</v>
      </c>
      <c r="E751" s="11" t="s">
        <v>390</v>
      </c>
      <c r="F751" s="11"/>
      <c r="G751" s="11"/>
      <c r="H751" s="15">
        <v>35000</v>
      </c>
      <c r="I751" s="15"/>
      <c r="J751" s="15">
        <v>35000</v>
      </c>
      <c r="K751" s="15">
        <v>35000</v>
      </c>
      <c r="L751" s="15">
        <v>35000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/>
      <c r="W751" s="15">
        <v>0</v>
      </c>
      <c r="X751" s="15">
        <v>0</v>
      </c>
      <c r="Y751" s="15"/>
      <c r="Z751" s="15"/>
    </row>
    <row r="752" spans="1:26" ht="13.5">
      <c r="A752" s="13"/>
      <c r="B752" s="13"/>
      <c r="C752" s="13"/>
      <c r="D752" s="13" t="s">
        <v>474</v>
      </c>
      <c r="E752" s="11" t="s">
        <v>475</v>
      </c>
      <c r="F752" s="11"/>
      <c r="G752" s="11"/>
      <c r="H752" s="15">
        <v>4600</v>
      </c>
      <c r="I752" s="15"/>
      <c r="J752" s="15">
        <v>4600</v>
      </c>
      <c r="K752" s="15">
        <v>4600</v>
      </c>
      <c r="L752" s="15">
        <v>4600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/>
      <c r="W752" s="15">
        <v>0</v>
      </c>
      <c r="X752" s="15">
        <v>0</v>
      </c>
      <c r="Y752" s="15"/>
      <c r="Z752" s="15"/>
    </row>
    <row r="753" spans="1:26" ht="13.5">
      <c r="A753" s="13"/>
      <c r="B753" s="13"/>
      <c r="C753" s="13"/>
      <c r="D753" s="13" t="s">
        <v>377</v>
      </c>
      <c r="E753" s="11" t="s">
        <v>378</v>
      </c>
      <c r="F753" s="11"/>
      <c r="G753" s="11"/>
      <c r="H753" s="15">
        <v>21000</v>
      </c>
      <c r="I753" s="15"/>
      <c r="J753" s="15">
        <v>21000</v>
      </c>
      <c r="K753" s="15">
        <v>21000</v>
      </c>
      <c r="L753" s="15">
        <v>0</v>
      </c>
      <c r="M753" s="15">
        <v>21000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/>
      <c r="W753" s="15">
        <v>0</v>
      </c>
      <c r="X753" s="15">
        <v>0</v>
      </c>
      <c r="Y753" s="15"/>
      <c r="Z753" s="15"/>
    </row>
    <row r="754" spans="1:26" ht="13.5">
      <c r="A754" s="13"/>
      <c r="B754" s="13"/>
      <c r="C754" s="13"/>
      <c r="D754" s="13" t="s">
        <v>517</v>
      </c>
      <c r="E754" s="11" t="s">
        <v>518</v>
      </c>
      <c r="F754" s="11"/>
      <c r="G754" s="11"/>
      <c r="H754" s="15">
        <v>7000</v>
      </c>
      <c r="I754" s="15"/>
      <c r="J754" s="15">
        <v>7000</v>
      </c>
      <c r="K754" s="15">
        <v>7000</v>
      </c>
      <c r="L754" s="15">
        <v>0</v>
      </c>
      <c r="M754" s="15">
        <v>7000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5"/>
      <c r="W754" s="15">
        <v>0</v>
      </c>
      <c r="X754" s="15">
        <v>0</v>
      </c>
      <c r="Y754" s="15"/>
      <c r="Z754" s="15"/>
    </row>
    <row r="755" spans="1:26" ht="8.25">
      <c r="A755" s="13"/>
      <c r="B755" s="13"/>
      <c r="C755" s="13"/>
      <c r="D755" s="13" t="s">
        <v>391</v>
      </c>
      <c r="E755" s="11" t="s">
        <v>392</v>
      </c>
      <c r="F755" s="11"/>
      <c r="G755" s="11"/>
      <c r="H755" s="15">
        <v>13500</v>
      </c>
      <c r="I755" s="15"/>
      <c r="J755" s="15">
        <v>13500</v>
      </c>
      <c r="K755" s="15">
        <v>13500</v>
      </c>
      <c r="L755" s="15">
        <v>0</v>
      </c>
      <c r="M755" s="15">
        <v>13500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/>
      <c r="W755" s="15">
        <v>0</v>
      </c>
      <c r="X755" s="15">
        <v>0</v>
      </c>
      <c r="Y755" s="15"/>
      <c r="Z755" s="15"/>
    </row>
    <row r="756" spans="1:26" ht="8.25">
      <c r="A756" s="13"/>
      <c r="B756" s="13"/>
      <c r="C756" s="13"/>
      <c r="D756" s="13" t="s">
        <v>393</v>
      </c>
      <c r="E756" s="11" t="s">
        <v>394</v>
      </c>
      <c r="F756" s="11"/>
      <c r="G756" s="11"/>
      <c r="H756" s="15">
        <v>5000</v>
      </c>
      <c r="I756" s="15"/>
      <c r="J756" s="15">
        <v>5000</v>
      </c>
      <c r="K756" s="15">
        <v>5000</v>
      </c>
      <c r="L756" s="15">
        <v>0</v>
      </c>
      <c r="M756" s="15">
        <v>5000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/>
      <c r="W756" s="15">
        <v>0</v>
      </c>
      <c r="X756" s="15">
        <v>0</v>
      </c>
      <c r="Y756" s="15"/>
      <c r="Z756" s="15"/>
    </row>
    <row r="757" spans="1:26" ht="8.25">
      <c r="A757" s="13"/>
      <c r="B757" s="13"/>
      <c r="C757" s="13"/>
      <c r="D757" s="13" t="s">
        <v>395</v>
      </c>
      <c r="E757" s="11" t="s">
        <v>396</v>
      </c>
      <c r="F757" s="11"/>
      <c r="G757" s="11"/>
      <c r="H757" s="15">
        <v>3200</v>
      </c>
      <c r="I757" s="15"/>
      <c r="J757" s="15">
        <v>3200</v>
      </c>
      <c r="K757" s="15">
        <v>3200</v>
      </c>
      <c r="L757" s="15">
        <v>0</v>
      </c>
      <c r="M757" s="15">
        <v>3200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/>
      <c r="W757" s="15">
        <v>0</v>
      </c>
      <c r="X757" s="15">
        <v>0</v>
      </c>
      <c r="Y757" s="15"/>
      <c r="Z757" s="15"/>
    </row>
    <row r="758" spans="1:26" ht="8.25">
      <c r="A758" s="13"/>
      <c r="B758" s="13"/>
      <c r="C758" s="13"/>
      <c r="D758" s="13" t="s">
        <v>371</v>
      </c>
      <c r="E758" s="11" t="s">
        <v>372</v>
      </c>
      <c r="F758" s="11"/>
      <c r="G758" s="11"/>
      <c r="H758" s="15">
        <v>12000</v>
      </c>
      <c r="I758" s="15"/>
      <c r="J758" s="15">
        <v>12000</v>
      </c>
      <c r="K758" s="15">
        <v>12000</v>
      </c>
      <c r="L758" s="15">
        <v>0</v>
      </c>
      <c r="M758" s="15">
        <v>12000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/>
      <c r="W758" s="15">
        <v>0</v>
      </c>
      <c r="X758" s="15">
        <v>0</v>
      </c>
      <c r="Y758" s="15"/>
      <c r="Z758" s="15"/>
    </row>
    <row r="759" spans="1:26" ht="13.5">
      <c r="A759" s="13"/>
      <c r="B759" s="13"/>
      <c r="C759" s="13"/>
      <c r="D759" s="13" t="s">
        <v>397</v>
      </c>
      <c r="E759" s="11" t="s">
        <v>398</v>
      </c>
      <c r="F759" s="11"/>
      <c r="G759" s="11"/>
      <c r="H759" s="15">
        <v>3200</v>
      </c>
      <c r="I759" s="15"/>
      <c r="J759" s="15">
        <v>3200</v>
      </c>
      <c r="K759" s="15">
        <v>3200</v>
      </c>
      <c r="L759" s="15">
        <v>0</v>
      </c>
      <c r="M759" s="15">
        <v>3200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/>
      <c r="W759" s="15">
        <v>0</v>
      </c>
      <c r="X759" s="15">
        <v>0</v>
      </c>
      <c r="Y759" s="15"/>
      <c r="Z759" s="15"/>
    </row>
    <row r="760" spans="1:26" ht="8.25">
      <c r="A760" s="13"/>
      <c r="B760" s="13"/>
      <c r="C760" s="13"/>
      <c r="D760" s="13" t="s">
        <v>399</v>
      </c>
      <c r="E760" s="11" t="s">
        <v>400</v>
      </c>
      <c r="F760" s="11"/>
      <c r="G760" s="11"/>
      <c r="H760" s="15">
        <v>2300</v>
      </c>
      <c r="I760" s="15"/>
      <c r="J760" s="15">
        <v>2300</v>
      </c>
      <c r="K760" s="15">
        <v>2300</v>
      </c>
      <c r="L760" s="15">
        <v>0</v>
      </c>
      <c r="M760" s="15">
        <v>2300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/>
      <c r="W760" s="15">
        <v>0</v>
      </c>
      <c r="X760" s="15">
        <v>0</v>
      </c>
      <c r="Y760" s="15"/>
      <c r="Z760" s="15"/>
    </row>
    <row r="761" spans="1:26" ht="8.25">
      <c r="A761" s="13"/>
      <c r="B761" s="13"/>
      <c r="C761" s="13"/>
      <c r="D761" s="13" t="s">
        <v>401</v>
      </c>
      <c r="E761" s="11" t="s">
        <v>402</v>
      </c>
      <c r="F761" s="11"/>
      <c r="G761" s="11"/>
      <c r="H761" s="15">
        <v>400</v>
      </c>
      <c r="I761" s="15"/>
      <c r="J761" s="15">
        <v>400</v>
      </c>
      <c r="K761" s="15">
        <v>400</v>
      </c>
      <c r="L761" s="15">
        <v>0</v>
      </c>
      <c r="M761" s="15">
        <v>400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/>
      <c r="W761" s="15">
        <v>0</v>
      </c>
      <c r="X761" s="15">
        <v>0</v>
      </c>
      <c r="Y761" s="15"/>
      <c r="Z761" s="15"/>
    </row>
    <row r="762" spans="1:26" ht="19.5">
      <c r="A762" s="13"/>
      <c r="B762" s="13"/>
      <c r="C762" s="13"/>
      <c r="D762" s="13" t="s">
        <v>403</v>
      </c>
      <c r="E762" s="11" t="s">
        <v>404</v>
      </c>
      <c r="F762" s="11"/>
      <c r="G762" s="11"/>
      <c r="H762" s="15">
        <v>75500</v>
      </c>
      <c r="I762" s="15"/>
      <c r="J762" s="15">
        <v>75500</v>
      </c>
      <c r="K762" s="15">
        <v>75500</v>
      </c>
      <c r="L762" s="15">
        <v>0</v>
      </c>
      <c r="M762" s="15">
        <v>75500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/>
      <c r="W762" s="15">
        <v>0</v>
      </c>
      <c r="X762" s="15">
        <v>0</v>
      </c>
      <c r="Y762" s="15"/>
      <c r="Z762" s="15"/>
    </row>
    <row r="763" spans="1:26" ht="19.5">
      <c r="A763" s="13"/>
      <c r="B763" s="13"/>
      <c r="C763" s="13"/>
      <c r="D763" s="13" t="s">
        <v>410</v>
      </c>
      <c r="E763" s="11" t="s">
        <v>411</v>
      </c>
      <c r="F763" s="11"/>
      <c r="G763" s="11"/>
      <c r="H763" s="15">
        <v>450</v>
      </c>
      <c r="I763" s="15"/>
      <c r="J763" s="15">
        <v>450</v>
      </c>
      <c r="K763" s="15">
        <v>450</v>
      </c>
      <c r="L763" s="15">
        <v>0</v>
      </c>
      <c r="M763" s="15">
        <v>450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/>
      <c r="W763" s="15">
        <v>0</v>
      </c>
      <c r="X763" s="15">
        <v>0</v>
      </c>
      <c r="Y763" s="15"/>
      <c r="Z763" s="15"/>
    </row>
    <row r="764" spans="1:26" ht="19.5">
      <c r="A764" s="13"/>
      <c r="B764" s="13"/>
      <c r="C764" s="13"/>
      <c r="D764" s="13" t="s">
        <v>414</v>
      </c>
      <c r="E764" s="11" t="s">
        <v>415</v>
      </c>
      <c r="F764" s="11"/>
      <c r="G764" s="11"/>
      <c r="H764" s="15">
        <v>1650</v>
      </c>
      <c r="I764" s="15"/>
      <c r="J764" s="15">
        <v>1650</v>
      </c>
      <c r="K764" s="15">
        <v>1650</v>
      </c>
      <c r="L764" s="15">
        <v>0</v>
      </c>
      <c r="M764" s="15">
        <v>1650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/>
      <c r="W764" s="15">
        <v>0</v>
      </c>
      <c r="X764" s="15">
        <v>0</v>
      </c>
      <c r="Y764" s="15"/>
      <c r="Z764" s="15"/>
    </row>
    <row r="765" spans="1:26" ht="13.5">
      <c r="A765" s="13"/>
      <c r="B765" s="13"/>
      <c r="C765" s="13"/>
      <c r="D765" s="13" t="s">
        <v>416</v>
      </c>
      <c r="E765" s="11" t="s">
        <v>417</v>
      </c>
      <c r="F765" s="11"/>
      <c r="G765" s="11"/>
      <c r="H765" s="15">
        <v>10000</v>
      </c>
      <c r="I765" s="15"/>
      <c r="J765" s="15">
        <v>10000</v>
      </c>
      <c r="K765" s="15">
        <v>10000</v>
      </c>
      <c r="L765" s="15">
        <v>10000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/>
      <c r="W765" s="15">
        <v>0</v>
      </c>
      <c r="X765" s="15">
        <v>0</v>
      </c>
      <c r="Y765" s="15"/>
      <c r="Z765" s="15"/>
    </row>
    <row r="766" ht="22.5"/>
    <row r="767" spans="22:25" ht="13.5">
      <c r="V767" s="15" t="s">
        <v>569</v>
      </c>
      <c r="W767" s="15"/>
      <c r="X767" s="15"/>
      <c r="Y767" s="15"/>
    </row>
    <row r="768" ht="6.75"/>
    <row r="769" spans="2:8" ht="13.5">
      <c r="B769" s="11"/>
      <c r="C769" s="11"/>
      <c r="D769" s="11"/>
      <c r="E769" s="11"/>
      <c r="F769" s="12"/>
      <c r="G769" s="12"/>
      <c r="H769" s="12"/>
    </row>
    <row r="770" spans="1:26" ht="13.5" customHeight="1">
      <c r="A770" s="13" t="s">
        <v>1</v>
      </c>
      <c r="B770" s="13"/>
      <c r="C770" s="13" t="s">
        <v>2</v>
      </c>
      <c r="D770" s="14" t="s">
        <v>338</v>
      </c>
      <c r="E770" s="13" t="s">
        <v>4</v>
      </c>
      <c r="F770" s="13"/>
      <c r="G770" s="13"/>
      <c r="H770" s="13" t="s">
        <v>339</v>
      </c>
      <c r="I770" s="13"/>
      <c r="J770" s="13" t="s">
        <v>340</v>
      </c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3.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 t="s">
        <v>341</v>
      </c>
      <c r="K771" s="13" t="s">
        <v>342</v>
      </c>
      <c r="L771" s="13"/>
      <c r="M771" s="13"/>
      <c r="N771" s="13"/>
      <c r="O771" s="13"/>
      <c r="P771" s="13"/>
      <c r="Q771" s="13"/>
      <c r="R771" s="13"/>
      <c r="S771" s="14" t="s">
        <v>343</v>
      </c>
      <c r="T771" s="13" t="s">
        <v>342</v>
      </c>
      <c r="U771" s="13"/>
      <c r="V771" s="13"/>
      <c r="W771" s="13"/>
      <c r="X771" s="13"/>
      <c r="Y771" s="13"/>
      <c r="Z771" s="13"/>
    </row>
    <row r="772" spans="1:26" ht="6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4" t="s">
        <v>344</v>
      </c>
      <c r="L772" s="13" t="s">
        <v>342</v>
      </c>
      <c r="M772" s="13"/>
      <c r="N772" s="14" t="s">
        <v>345</v>
      </c>
      <c r="O772" s="14" t="s">
        <v>346</v>
      </c>
      <c r="P772" s="14" t="s">
        <v>347</v>
      </c>
      <c r="Q772" s="14" t="s">
        <v>348</v>
      </c>
      <c r="R772" s="14" t="s">
        <v>349</v>
      </c>
      <c r="S772" s="14"/>
      <c r="T772" s="14" t="s">
        <v>350</v>
      </c>
      <c r="U772" s="13" t="s">
        <v>351</v>
      </c>
      <c r="V772" s="13"/>
      <c r="W772" s="14" t="s">
        <v>352</v>
      </c>
      <c r="X772" s="13" t="s">
        <v>353</v>
      </c>
      <c r="Y772" s="13"/>
      <c r="Z772" s="13"/>
    </row>
    <row r="773" spans="1:26" ht="41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 t="s">
        <v>354</v>
      </c>
      <c r="M773" s="13" t="s">
        <v>355</v>
      </c>
      <c r="N773" s="14"/>
      <c r="O773" s="14"/>
      <c r="P773" s="14"/>
      <c r="Q773" s="14"/>
      <c r="R773" s="14"/>
      <c r="S773" s="14"/>
      <c r="T773" s="14"/>
      <c r="U773" s="13" t="s">
        <v>356</v>
      </c>
      <c r="V773" s="13"/>
      <c r="W773" s="14"/>
      <c r="X773" s="14"/>
      <c r="Y773" s="13"/>
      <c r="Z773" s="13"/>
    </row>
    <row r="774" spans="1:26" ht="6.75">
      <c r="A774" s="13" t="s">
        <v>6</v>
      </c>
      <c r="B774" s="13"/>
      <c r="C774" s="13" t="s">
        <v>7</v>
      </c>
      <c r="D774" s="13" t="s">
        <v>8</v>
      </c>
      <c r="E774" s="13" t="s">
        <v>9</v>
      </c>
      <c r="F774" s="13"/>
      <c r="G774" s="13"/>
      <c r="H774" s="13" t="s">
        <v>10</v>
      </c>
      <c r="I774" s="13"/>
      <c r="J774" s="13" t="s">
        <v>357</v>
      </c>
      <c r="K774" s="13" t="s">
        <v>358</v>
      </c>
      <c r="L774" s="13" t="s">
        <v>359</v>
      </c>
      <c r="M774" s="13" t="s">
        <v>360</v>
      </c>
      <c r="N774" s="13" t="s">
        <v>361</v>
      </c>
      <c r="O774" s="13" t="s">
        <v>362</v>
      </c>
      <c r="P774" s="13" t="s">
        <v>363</v>
      </c>
      <c r="Q774" s="13" t="s">
        <v>364</v>
      </c>
      <c r="R774" s="13" t="s">
        <v>365</v>
      </c>
      <c r="S774" s="13" t="s">
        <v>366</v>
      </c>
      <c r="T774" s="13" t="s">
        <v>367</v>
      </c>
      <c r="U774" s="13" t="s">
        <v>368</v>
      </c>
      <c r="V774" s="13"/>
      <c r="W774" s="13" t="s">
        <v>369</v>
      </c>
      <c r="X774" s="13" t="s">
        <v>370</v>
      </c>
      <c r="Y774" s="13"/>
      <c r="Z774" s="13"/>
    </row>
    <row r="775" spans="1:26" ht="13.5">
      <c r="A775" s="13"/>
      <c r="B775" s="13"/>
      <c r="C775" s="13" t="s">
        <v>269</v>
      </c>
      <c r="D775" s="13"/>
      <c r="E775" s="11" t="s">
        <v>270</v>
      </c>
      <c r="F775" s="11"/>
      <c r="G775" s="11"/>
      <c r="H775" s="15">
        <v>500645</v>
      </c>
      <c r="I775" s="15"/>
      <c r="J775" s="15">
        <v>500645</v>
      </c>
      <c r="K775" s="15">
        <v>496245</v>
      </c>
      <c r="L775" s="15">
        <v>372600</v>
      </c>
      <c r="M775" s="15">
        <v>123645</v>
      </c>
      <c r="N775" s="15">
        <v>0</v>
      </c>
      <c r="O775" s="15">
        <v>4400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/>
      <c r="W775" s="15">
        <v>0</v>
      </c>
      <c r="X775" s="15">
        <v>0</v>
      </c>
      <c r="Y775" s="15"/>
      <c r="Z775" s="15"/>
    </row>
    <row r="776" spans="1:26" ht="19.5">
      <c r="A776" s="13"/>
      <c r="B776" s="13"/>
      <c r="C776" s="13"/>
      <c r="D776" s="13" t="s">
        <v>381</v>
      </c>
      <c r="E776" s="11" t="s">
        <v>382</v>
      </c>
      <c r="F776" s="11"/>
      <c r="G776" s="11"/>
      <c r="H776" s="15">
        <v>2000</v>
      </c>
      <c r="I776" s="15"/>
      <c r="J776" s="15">
        <v>2000</v>
      </c>
      <c r="K776" s="15">
        <v>0</v>
      </c>
      <c r="L776" s="15">
        <v>0</v>
      </c>
      <c r="M776" s="15">
        <v>0</v>
      </c>
      <c r="N776" s="15">
        <v>0</v>
      </c>
      <c r="O776" s="15">
        <v>2000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/>
      <c r="W776" s="15">
        <v>0</v>
      </c>
      <c r="X776" s="15">
        <v>0</v>
      </c>
      <c r="Y776" s="15"/>
      <c r="Z776" s="15"/>
    </row>
    <row r="777" spans="1:26" ht="19.5">
      <c r="A777" s="13"/>
      <c r="B777" s="13"/>
      <c r="C777" s="13"/>
      <c r="D777" s="13" t="s">
        <v>570</v>
      </c>
      <c r="E777" s="11" t="s">
        <v>571</v>
      </c>
      <c r="F777" s="11"/>
      <c r="G777" s="11"/>
      <c r="H777" s="15">
        <v>2400</v>
      </c>
      <c r="I777" s="15"/>
      <c r="J777" s="15">
        <v>2400</v>
      </c>
      <c r="K777" s="15">
        <v>0</v>
      </c>
      <c r="L777" s="15">
        <v>0</v>
      </c>
      <c r="M777" s="15">
        <v>0</v>
      </c>
      <c r="N777" s="15">
        <v>0</v>
      </c>
      <c r="O777" s="15">
        <v>2400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/>
      <c r="W777" s="15">
        <v>0</v>
      </c>
      <c r="X777" s="15">
        <v>0</v>
      </c>
      <c r="Y777" s="15"/>
      <c r="Z777" s="15"/>
    </row>
    <row r="778" spans="1:26" ht="13.5">
      <c r="A778" s="13"/>
      <c r="B778" s="13"/>
      <c r="C778" s="13"/>
      <c r="D778" s="13" t="s">
        <v>383</v>
      </c>
      <c r="E778" s="11" t="s">
        <v>384</v>
      </c>
      <c r="F778" s="11"/>
      <c r="G778" s="11"/>
      <c r="H778" s="15">
        <v>280000</v>
      </c>
      <c r="I778" s="15"/>
      <c r="J778" s="15">
        <v>280000</v>
      </c>
      <c r="K778" s="15">
        <v>280000</v>
      </c>
      <c r="L778" s="15">
        <v>280000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/>
      <c r="W778" s="15">
        <v>0</v>
      </c>
      <c r="X778" s="15">
        <v>0</v>
      </c>
      <c r="Y778" s="15"/>
      <c r="Z778" s="15"/>
    </row>
    <row r="779" spans="1:26" ht="13.5">
      <c r="A779" s="13"/>
      <c r="B779" s="13"/>
      <c r="C779" s="13"/>
      <c r="D779" s="13" t="s">
        <v>385</v>
      </c>
      <c r="E779" s="11" t="s">
        <v>386</v>
      </c>
      <c r="F779" s="11"/>
      <c r="G779" s="11"/>
      <c r="H779" s="15">
        <v>24000</v>
      </c>
      <c r="I779" s="15"/>
      <c r="J779" s="15">
        <v>24000</v>
      </c>
      <c r="K779" s="15">
        <v>24000</v>
      </c>
      <c r="L779" s="15">
        <v>24000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/>
      <c r="W779" s="15">
        <v>0</v>
      </c>
      <c r="X779" s="15">
        <v>0</v>
      </c>
      <c r="Y779" s="15"/>
      <c r="Z779" s="15"/>
    </row>
    <row r="780" spans="1:26" ht="13.5">
      <c r="A780" s="13"/>
      <c r="B780" s="13"/>
      <c r="C780" s="13"/>
      <c r="D780" s="13" t="s">
        <v>387</v>
      </c>
      <c r="E780" s="11" t="s">
        <v>388</v>
      </c>
      <c r="F780" s="11"/>
      <c r="G780" s="11"/>
      <c r="H780" s="15">
        <v>55000</v>
      </c>
      <c r="I780" s="15"/>
      <c r="J780" s="15">
        <v>55000</v>
      </c>
      <c r="K780" s="15">
        <v>55000</v>
      </c>
      <c r="L780" s="15">
        <v>55000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/>
      <c r="W780" s="15">
        <v>0</v>
      </c>
      <c r="X780" s="15">
        <v>0</v>
      </c>
      <c r="Y780" s="15"/>
      <c r="Z780" s="15"/>
    </row>
    <row r="781" spans="1:26" ht="19.5">
      <c r="A781" s="13"/>
      <c r="B781" s="13"/>
      <c r="C781" s="13"/>
      <c r="D781" s="13" t="s">
        <v>389</v>
      </c>
      <c r="E781" s="11" t="s">
        <v>390</v>
      </c>
      <c r="F781" s="11"/>
      <c r="G781" s="11"/>
      <c r="H781" s="15">
        <v>7600</v>
      </c>
      <c r="I781" s="15"/>
      <c r="J781" s="15">
        <v>7600</v>
      </c>
      <c r="K781" s="15">
        <v>7600</v>
      </c>
      <c r="L781" s="15">
        <v>7600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/>
      <c r="W781" s="15">
        <v>0</v>
      </c>
      <c r="X781" s="15">
        <v>0</v>
      </c>
      <c r="Y781" s="15"/>
      <c r="Z781" s="15"/>
    </row>
    <row r="782" spans="1:26" ht="13.5">
      <c r="A782" s="13"/>
      <c r="B782" s="13"/>
      <c r="C782" s="13"/>
      <c r="D782" s="13" t="s">
        <v>474</v>
      </c>
      <c r="E782" s="11" t="s">
        <v>475</v>
      </c>
      <c r="F782" s="11"/>
      <c r="G782" s="11"/>
      <c r="H782" s="15">
        <v>1000</v>
      </c>
      <c r="I782" s="15"/>
      <c r="J782" s="15">
        <v>1000</v>
      </c>
      <c r="K782" s="15">
        <v>1000</v>
      </c>
      <c r="L782" s="15">
        <v>1000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/>
      <c r="W782" s="15">
        <v>0</v>
      </c>
      <c r="X782" s="15">
        <v>0</v>
      </c>
      <c r="Y782" s="15"/>
      <c r="Z782" s="15"/>
    </row>
    <row r="783" spans="1:26" ht="8.25">
      <c r="A783" s="13"/>
      <c r="B783" s="13"/>
      <c r="C783" s="13"/>
      <c r="D783" s="13" t="s">
        <v>481</v>
      </c>
      <c r="E783" s="11" t="s">
        <v>482</v>
      </c>
      <c r="F783" s="11"/>
      <c r="G783" s="11"/>
      <c r="H783" s="15">
        <v>30000</v>
      </c>
      <c r="I783" s="15"/>
      <c r="J783" s="15">
        <v>30000</v>
      </c>
      <c r="K783" s="15">
        <v>30000</v>
      </c>
      <c r="L783" s="15">
        <v>0</v>
      </c>
      <c r="M783" s="15">
        <v>30000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/>
      <c r="W783" s="15">
        <v>0</v>
      </c>
      <c r="X783" s="15">
        <v>0</v>
      </c>
      <c r="Y783" s="15"/>
      <c r="Z783" s="15"/>
    </row>
    <row r="784" spans="1:26" ht="13.5">
      <c r="A784" s="13"/>
      <c r="B784" s="13"/>
      <c r="C784" s="13"/>
      <c r="D784" s="13" t="s">
        <v>377</v>
      </c>
      <c r="E784" s="11" t="s">
        <v>378</v>
      </c>
      <c r="F784" s="11"/>
      <c r="G784" s="11"/>
      <c r="H784" s="15">
        <v>25000</v>
      </c>
      <c r="I784" s="15"/>
      <c r="J784" s="15">
        <v>25000</v>
      </c>
      <c r="K784" s="15">
        <v>25000</v>
      </c>
      <c r="L784" s="15">
        <v>0</v>
      </c>
      <c r="M784" s="15">
        <v>25000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/>
      <c r="W784" s="15">
        <v>0</v>
      </c>
      <c r="X784" s="15">
        <v>0</v>
      </c>
      <c r="Y784" s="15"/>
      <c r="Z784" s="15"/>
    </row>
    <row r="785" spans="1:26" ht="8.25">
      <c r="A785" s="13"/>
      <c r="B785" s="13"/>
      <c r="C785" s="13"/>
      <c r="D785" s="13" t="s">
        <v>469</v>
      </c>
      <c r="E785" s="11" t="s">
        <v>470</v>
      </c>
      <c r="F785" s="11"/>
      <c r="G785" s="11"/>
      <c r="H785" s="15">
        <v>4000</v>
      </c>
      <c r="I785" s="15"/>
      <c r="J785" s="15">
        <v>4000</v>
      </c>
      <c r="K785" s="15">
        <v>4000</v>
      </c>
      <c r="L785" s="15">
        <v>0</v>
      </c>
      <c r="M785" s="15">
        <v>4000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/>
      <c r="W785" s="15">
        <v>0</v>
      </c>
      <c r="X785" s="15">
        <v>0</v>
      </c>
      <c r="Y785" s="15"/>
      <c r="Z785" s="15"/>
    </row>
    <row r="786" spans="1:26" ht="8.25">
      <c r="A786" s="13"/>
      <c r="B786" s="13"/>
      <c r="C786" s="13"/>
      <c r="D786" s="13" t="s">
        <v>391</v>
      </c>
      <c r="E786" s="11" t="s">
        <v>392</v>
      </c>
      <c r="F786" s="11"/>
      <c r="G786" s="11"/>
      <c r="H786" s="15">
        <v>5000</v>
      </c>
      <c r="I786" s="15"/>
      <c r="J786" s="15">
        <v>5000</v>
      </c>
      <c r="K786" s="15">
        <v>5000</v>
      </c>
      <c r="L786" s="15">
        <v>0</v>
      </c>
      <c r="M786" s="15">
        <v>5000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/>
      <c r="W786" s="15">
        <v>0</v>
      </c>
      <c r="X786" s="15">
        <v>0</v>
      </c>
      <c r="Y786" s="15"/>
      <c r="Z786" s="15"/>
    </row>
    <row r="787" spans="1:26" ht="8.25">
      <c r="A787" s="13"/>
      <c r="B787" s="13"/>
      <c r="C787" s="13"/>
      <c r="D787" s="13" t="s">
        <v>393</v>
      </c>
      <c r="E787" s="11" t="s">
        <v>394</v>
      </c>
      <c r="F787" s="11"/>
      <c r="G787" s="11"/>
      <c r="H787" s="15">
        <v>2500</v>
      </c>
      <c r="I787" s="15"/>
      <c r="J787" s="15">
        <v>2500</v>
      </c>
      <c r="K787" s="15">
        <v>2500</v>
      </c>
      <c r="L787" s="15">
        <v>0</v>
      </c>
      <c r="M787" s="15">
        <v>2500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/>
      <c r="W787" s="15">
        <v>0</v>
      </c>
      <c r="X787" s="15">
        <v>0</v>
      </c>
      <c r="Y787" s="15"/>
      <c r="Z787" s="15"/>
    </row>
    <row r="788" spans="1:26" ht="8.25">
      <c r="A788" s="13"/>
      <c r="B788" s="13"/>
      <c r="C788" s="13"/>
      <c r="D788" s="13" t="s">
        <v>395</v>
      </c>
      <c r="E788" s="11" t="s">
        <v>396</v>
      </c>
      <c r="F788" s="11"/>
      <c r="G788" s="11"/>
      <c r="H788" s="15">
        <v>1500</v>
      </c>
      <c r="I788" s="15"/>
      <c r="J788" s="15">
        <v>1500</v>
      </c>
      <c r="K788" s="15">
        <v>1500</v>
      </c>
      <c r="L788" s="15">
        <v>0</v>
      </c>
      <c r="M788" s="15">
        <v>1500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/>
      <c r="W788" s="15">
        <v>0</v>
      </c>
      <c r="X788" s="15">
        <v>0</v>
      </c>
      <c r="Y788" s="15"/>
      <c r="Z788" s="15"/>
    </row>
    <row r="789" spans="1:26" ht="8.25">
      <c r="A789" s="13"/>
      <c r="B789" s="13"/>
      <c r="C789" s="13"/>
      <c r="D789" s="13" t="s">
        <v>371</v>
      </c>
      <c r="E789" s="11" t="s">
        <v>372</v>
      </c>
      <c r="F789" s="11"/>
      <c r="G789" s="11"/>
      <c r="H789" s="15">
        <v>27700</v>
      </c>
      <c r="I789" s="15"/>
      <c r="J789" s="15">
        <v>27700</v>
      </c>
      <c r="K789" s="15">
        <v>27700</v>
      </c>
      <c r="L789" s="15">
        <v>0</v>
      </c>
      <c r="M789" s="15">
        <v>27700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/>
      <c r="W789" s="15">
        <v>0</v>
      </c>
      <c r="X789" s="15">
        <v>0</v>
      </c>
      <c r="Y789" s="15"/>
      <c r="Z789" s="15"/>
    </row>
    <row r="790" spans="1:26" ht="13.5">
      <c r="A790" s="13"/>
      <c r="B790" s="13"/>
      <c r="C790" s="13"/>
      <c r="D790" s="13" t="s">
        <v>397</v>
      </c>
      <c r="E790" s="11" t="s">
        <v>398</v>
      </c>
      <c r="F790" s="11"/>
      <c r="G790" s="11"/>
      <c r="H790" s="15">
        <v>3500</v>
      </c>
      <c r="I790" s="15"/>
      <c r="J790" s="15">
        <v>3500</v>
      </c>
      <c r="K790" s="15">
        <v>3500</v>
      </c>
      <c r="L790" s="15">
        <v>0</v>
      </c>
      <c r="M790" s="15">
        <v>3500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/>
      <c r="W790" s="15">
        <v>0</v>
      </c>
      <c r="X790" s="15">
        <v>0</v>
      </c>
      <c r="Y790" s="15"/>
      <c r="Z790" s="15"/>
    </row>
    <row r="791" spans="1:26" ht="19.5">
      <c r="A791" s="13"/>
      <c r="B791" s="13"/>
      <c r="C791" s="13"/>
      <c r="D791" s="13" t="s">
        <v>445</v>
      </c>
      <c r="E791" s="11" t="s">
        <v>446</v>
      </c>
      <c r="F791" s="11"/>
      <c r="G791" s="11"/>
      <c r="H791" s="15">
        <v>1200</v>
      </c>
      <c r="I791" s="15"/>
      <c r="J791" s="15">
        <v>1200</v>
      </c>
      <c r="K791" s="15">
        <v>1200</v>
      </c>
      <c r="L791" s="15">
        <v>0</v>
      </c>
      <c r="M791" s="15">
        <v>1200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/>
      <c r="W791" s="15">
        <v>0</v>
      </c>
      <c r="X791" s="15">
        <v>0</v>
      </c>
      <c r="Y791" s="15"/>
      <c r="Z791" s="15"/>
    </row>
    <row r="792" spans="1:26" ht="8.25">
      <c r="A792" s="13"/>
      <c r="B792" s="13"/>
      <c r="C792" s="13"/>
      <c r="D792" s="13" t="s">
        <v>399</v>
      </c>
      <c r="E792" s="11" t="s">
        <v>400</v>
      </c>
      <c r="F792" s="11"/>
      <c r="G792" s="11"/>
      <c r="H792" s="15">
        <v>4500</v>
      </c>
      <c r="I792" s="15"/>
      <c r="J792" s="15">
        <v>4500</v>
      </c>
      <c r="K792" s="15">
        <v>4500</v>
      </c>
      <c r="L792" s="15">
        <v>0</v>
      </c>
      <c r="M792" s="15">
        <v>4500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/>
      <c r="W792" s="15">
        <v>0</v>
      </c>
      <c r="X792" s="15">
        <v>0</v>
      </c>
      <c r="Y792" s="15"/>
      <c r="Z792" s="15"/>
    </row>
    <row r="793" spans="1:26" ht="8.25">
      <c r="A793" s="13"/>
      <c r="B793" s="13"/>
      <c r="C793" s="13"/>
      <c r="D793" s="13" t="s">
        <v>401</v>
      </c>
      <c r="E793" s="11" t="s">
        <v>402</v>
      </c>
      <c r="F793" s="11"/>
      <c r="G793" s="11"/>
      <c r="H793" s="15">
        <v>7000</v>
      </c>
      <c r="I793" s="15"/>
      <c r="J793" s="15">
        <v>7000</v>
      </c>
      <c r="K793" s="15">
        <v>7000</v>
      </c>
      <c r="L793" s="15">
        <v>0</v>
      </c>
      <c r="M793" s="15">
        <v>7000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/>
      <c r="W793" s="15">
        <v>0</v>
      </c>
      <c r="X793" s="15">
        <v>0</v>
      </c>
      <c r="Y793" s="15"/>
      <c r="Z793" s="15"/>
    </row>
    <row r="794" spans="1:26" ht="19.5">
      <c r="A794" s="13"/>
      <c r="B794" s="13"/>
      <c r="C794" s="13"/>
      <c r="D794" s="13" t="s">
        <v>403</v>
      </c>
      <c r="E794" s="11" t="s">
        <v>404</v>
      </c>
      <c r="F794" s="11"/>
      <c r="G794" s="11"/>
      <c r="H794" s="15">
        <v>8895</v>
      </c>
      <c r="I794" s="15"/>
      <c r="J794" s="15">
        <v>8895</v>
      </c>
      <c r="K794" s="15">
        <v>8895</v>
      </c>
      <c r="L794" s="15">
        <v>0</v>
      </c>
      <c r="M794" s="15">
        <v>8895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/>
      <c r="W794" s="15">
        <v>0</v>
      </c>
      <c r="X794" s="15">
        <v>0</v>
      </c>
      <c r="Y794" s="15"/>
      <c r="Z794" s="15"/>
    </row>
    <row r="795" spans="1:26" ht="19.5">
      <c r="A795" s="13"/>
      <c r="B795" s="13"/>
      <c r="C795" s="13"/>
      <c r="D795" s="13" t="s">
        <v>408</v>
      </c>
      <c r="E795" s="11" t="s">
        <v>409</v>
      </c>
      <c r="F795" s="11"/>
      <c r="G795" s="11"/>
      <c r="H795" s="15">
        <v>850</v>
      </c>
      <c r="I795" s="15"/>
      <c r="J795" s="15">
        <v>850</v>
      </c>
      <c r="K795" s="15">
        <v>850</v>
      </c>
      <c r="L795" s="15">
        <v>0</v>
      </c>
      <c r="M795" s="15">
        <v>850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/>
      <c r="W795" s="15">
        <v>0</v>
      </c>
      <c r="X795" s="15">
        <v>0</v>
      </c>
      <c r="Y795" s="15"/>
      <c r="Z795" s="15"/>
    </row>
    <row r="796" spans="1:26" ht="19.5">
      <c r="A796" s="13"/>
      <c r="B796" s="13"/>
      <c r="C796" s="13"/>
      <c r="D796" s="13" t="s">
        <v>414</v>
      </c>
      <c r="E796" s="11" t="s">
        <v>415</v>
      </c>
      <c r="F796" s="11"/>
      <c r="G796" s="11"/>
      <c r="H796" s="15">
        <v>2000</v>
      </c>
      <c r="I796" s="15"/>
      <c r="J796" s="15">
        <v>2000</v>
      </c>
      <c r="K796" s="15">
        <v>2000</v>
      </c>
      <c r="L796" s="15">
        <v>0</v>
      </c>
      <c r="M796" s="15">
        <v>2000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/>
      <c r="W796" s="15">
        <v>0</v>
      </c>
      <c r="X796" s="15">
        <v>0</v>
      </c>
      <c r="Y796" s="15"/>
      <c r="Z796" s="15"/>
    </row>
    <row r="797" spans="1:26" ht="13.5">
      <c r="A797" s="13"/>
      <c r="B797" s="13"/>
      <c r="C797" s="13"/>
      <c r="D797" s="13" t="s">
        <v>416</v>
      </c>
      <c r="E797" s="11" t="s">
        <v>417</v>
      </c>
      <c r="F797" s="11"/>
      <c r="G797" s="11"/>
      <c r="H797" s="15">
        <v>5000</v>
      </c>
      <c r="I797" s="15"/>
      <c r="J797" s="15">
        <v>5000</v>
      </c>
      <c r="K797" s="15">
        <v>5000</v>
      </c>
      <c r="L797" s="15">
        <v>5000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/>
      <c r="W797" s="15">
        <v>0</v>
      </c>
      <c r="X797" s="15">
        <v>0</v>
      </c>
      <c r="Y797" s="15"/>
      <c r="Z797" s="15"/>
    </row>
    <row r="798" spans="1:26" ht="8.25">
      <c r="A798" s="13"/>
      <c r="B798" s="13"/>
      <c r="C798" s="13" t="s">
        <v>572</v>
      </c>
      <c r="D798" s="13"/>
      <c r="E798" s="11" t="s">
        <v>573</v>
      </c>
      <c r="F798" s="11"/>
      <c r="G798" s="11"/>
      <c r="H798" s="15">
        <v>1093700</v>
      </c>
      <c r="I798" s="15"/>
      <c r="J798" s="15">
        <v>1093700</v>
      </c>
      <c r="K798" s="15">
        <v>1089200</v>
      </c>
      <c r="L798" s="15">
        <v>971000</v>
      </c>
      <c r="M798" s="15">
        <v>118200</v>
      </c>
      <c r="N798" s="15">
        <v>0</v>
      </c>
      <c r="O798" s="15">
        <v>4500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/>
      <c r="W798" s="15">
        <v>0</v>
      </c>
      <c r="X798" s="15">
        <v>0</v>
      </c>
      <c r="Y798" s="15"/>
      <c r="Z798" s="15"/>
    </row>
    <row r="799" spans="1:26" ht="19.5">
      <c r="A799" s="13"/>
      <c r="B799" s="13"/>
      <c r="C799" s="13"/>
      <c r="D799" s="13" t="s">
        <v>381</v>
      </c>
      <c r="E799" s="11" t="s">
        <v>382</v>
      </c>
      <c r="F799" s="11"/>
      <c r="G799" s="11"/>
      <c r="H799" s="15">
        <v>4500</v>
      </c>
      <c r="I799" s="15"/>
      <c r="J799" s="15">
        <v>4500</v>
      </c>
      <c r="K799" s="15">
        <v>0</v>
      </c>
      <c r="L799" s="15">
        <v>0</v>
      </c>
      <c r="M799" s="15">
        <v>0</v>
      </c>
      <c r="N799" s="15">
        <v>0</v>
      </c>
      <c r="O799" s="15">
        <v>4500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/>
      <c r="W799" s="15">
        <v>0</v>
      </c>
      <c r="X799" s="15">
        <v>0</v>
      </c>
      <c r="Y799" s="15"/>
      <c r="Z799" s="15"/>
    </row>
    <row r="800" spans="1:26" ht="13.5">
      <c r="A800" s="13"/>
      <c r="B800" s="13"/>
      <c r="C800" s="13"/>
      <c r="D800" s="13" t="s">
        <v>383</v>
      </c>
      <c r="E800" s="11" t="s">
        <v>384</v>
      </c>
      <c r="F800" s="11"/>
      <c r="G800" s="11"/>
      <c r="H800" s="15">
        <v>750000</v>
      </c>
      <c r="I800" s="15"/>
      <c r="J800" s="15">
        <v>750000</v>
      </c>
      <c r="K800" s="15">
        <v>750000</v>
      </c>
      <c r="L800" s="15">
        <v>750000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/>
      <c r="W800" s="15">
        <v>0</v>
      </c>
      <c r="X800" s="15">
        <v>0</v>
      </c>
      <c r="Y800" s="15"/>
      <c r="Z800" s="15"/>
    </row>
    <row r="801" spans="1:26" ht="13.5">
      <c r="A801" s="13"/>
      <c r="B801" s="13"/>
      <c r="C801" s="13"/>
      <c r="D801" s="13" t="s">
        <v>385</v>
      </c>
      <c r="E801" s="11" t="s">
        <v>386</v>
      </c>
      <c r="F801" s="11"/>
      <c r="G801" s="11"/>
      <c r="H801" s="15">
        <v>58000</v>
      </c>
      <c r="I801" s="15"/>
      <c r="J801" s="15">
        <v>58000</v>
      </c>
      <c r="K801" s="15">
        <v>58000</v>
      </c>
      <c r="L801" s="15">
        <v>58000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/>
      <c r="W801" s="15">
        <v>0</v>
      </c>
      <c r="X801" s="15">
        <v>0</v>
      </c>
      <c r="Y801" s="15"/>
      <c r="Z801" s="15"/>
    </row>
    <row r="802" ht="22.5"/>
    <row r="803" spans="22:25" ht="13.5">
      <c r="V803" s="15" t="s">
        <v>574</v>
      </c>
      <c r="W803" s="15"/>
      <c r="X803" s="15"/>
      <c r="Y803" s="15"/>
    </row>
    <row r="804" ht="6.75"/>
    <row r="805" spans="2:8" ht="13.5">
      <c r="B805" s="11"/>
      <c r="C805" s="11"/>
      <c r="D805" s="11"/>
      <c r="E805" s="11"/>
      <c r="F805" s="12"/>
      <c r="G805" s="12"/>
      <c r="H805" s="12"/>
    </row>
    <row r="806" spans="1:26" ht="13.5" customHeight="1">
      <c r="A806" s="13" t="s">
        <v>1</v>
      </c>
      <c r="B806" s="13"/>
      <c r="C806" s="13" t="s">
        <v>2</v>
      </c>
      <c r="D806" s="14" t="s">
        <v>338</v>
      </c>
      <c r="E806" s="13" t="s">
        <v>4</v>
      </c>
      <c r="F806" s="13"/>
      <c r="G806" s="13"/>
      <c r="H806" s="13" t="s">
        <v>339</v>
      </c>
      <c r="I806" s="13"/>
      <c r="J806" s="13" t="s">
        <v>340</v>
      </c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3.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 t="s">
        <v>341</v>
      </c>
      <c r="K807" s="13" t="s">
        <v>342</v>
      </c>
      <c r="L807" s="13"/>
      <c r="M807" s="13"/>
      <c r="N807" s="13"/>
      <c r="O807" s="13"/>
      <c r="P807" s="13"/>
      <c r="Q807" s="13"/>
      <c r="R807" s="13"/>
      <c r="S807" s="14" t="s">
        <v>343</v>
      </c>
      <c r="T807" s="13" t="s">
        <v>342</v>
      </c>
      <c r="U807" s="13"/>
      <c r="V807" s="13"/>
      <c r="W807" s="13"/>
      <c r="X807" s="13"/>
      <c r="Y807" s="13"/>
      <c r="Z807" s="13"/>
    </row>
    <row r="808" spans="1:26" ht="6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4" t="s">
        <v>344</v>
      </c>
      <c r="L808" s="13" t="s">
        <v>342</v>
      </c>
      <c r="M808" s="13"/>
      <c r="N808" s="14" t="s">
        <v>345</v>
      </c>
      <c r="O808" s="14" t="s">
        <v>346</v>
      </c>
      <c r="P808" s="14" t="s">
        <v>347</v>
      </c>
      <c r="Q808" s="14" t="s">
        <v>348</v>
      </c>
      <c r="R808" s="14" t="s">
        <v>349</v>
      </c>
      <c r="S808" s="14"/>
      <c r="T808" s="14" t="s">
        <v>350</v>
      </c>
      <c r="U808" s="13" t="s">
        <v>351</v>
      </c>
      <c r="V808" s="13"/>
      <c r="W808" s="14" t="s">
        <v>352</v>
      </c>
      <c r="X808" s="13" t="s">
        <v>353</v>
      </c>
      <c r="Y808" s="13"/>
      <c r="Z808" s="13"/>
    </row>
    <row r="809" spans="1:26" ht="41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 t="s">
        <v>354</v>
      </c>
      <c r="M809" s="13" t="s">
        <v>355</v>
      </c>
      <c r="N809" s="14"/>
      <c r="O809" s="14"/>
      <c r="P809" s="14"/>
      <c r="Q809" s="14"/>
      <c r="R809" s="14"/>
      <c r="S809" s="14"/>
      <c r="T809" s="14"/>
      <c r="U809" s="13" t="s">
        <v>356</v>
      </c>
      <c r="V809" s="13"/>
      <c r="W809" s="14"/>
      <c r="X809" s="14"/>
      <c r="Y809" s="13"/>
      <c r="Z809" s="13"/>
    </row>
    <row r="810" spans="1:26" ht="6.75">
      <c r="A810" s="13" t="s">
        <v>6</v>
      </c>
      <c r="B810" s="13"/>
      <c r="C810" s="13" t="s">
        <v>7</v>
      </c>
      <c r="D810" s="13" t="s">
        <v>8</v>
      </c>
      <c r="E810" s="13" t="s">
        <v>9</v>
      </c>
      <c r="F810" s="13"/>
      <c r="G810" s="13"/>
      <c r="H810" s="13" t="s">
        <v>10</v>
      </c>
      <c r="I810" s="13"/>
      <c r="J810" s="13" t="s">
        <v>357</v>
      </c>
      <c r="K810" s="13" t="s">
        <v>358</v>
      </c>
      <c r="L810" s="13" t="s">
        <v>359</v>
      </c>
      <c r="M810" s="13" t="s">
        <v>360</v>
      </c>
      <c r="N810" s="13" t="s">
        <v>361</v>
      </c>
      <c r="O810" s="13" t="s">
        <v>362</v>
      </c>
      <c r="P810" s="13" t="s">
        <v>363</v>
      </c>
      <c r="Q810" s="13" t="s">
        <v>364</v>
      </c>
      <c r="R810" s="13" t="s">
        <v>365</v>
      </c>
      <c r="S810" s="13" t="s">
        <v>366</v>
      </c>
      <c r="T810" s="13" t="s">
        <v>367</v>
      </c>
      <c r="U810" s="13" t="s">
        <v>368</v>
      </c>
      <c r="V810" s="13"/>
      <c r="W810" s="13" t="s">
        <v>369</v>
      </c>
      <c r="X810" s="13" t="s">
        <v>370</v>
      </c>
      <c r="Y810" s="13"/>
      <c r="Z810" s="13"/>
    </row>
    <row r="811" spans="1:26" ht="13.5">
      <c r="A811" s="13"/>
      <c r="B811" s="13"/>
      <c r="C811" s="13"/>
      <c r="D811" s="13" t="s">
        <v>387</v>
      </c>
      <c r="E811" s="11" t="s">
        <v>388</v>
      </c>
      <c r="F811" s="11"/>
      <c r="G811" s="11"/>
      <c r="H811" s="15">
        <v>139000</v>
      </c>
      <c r="I811" s="15"/>
      <c r="J811" s="15">
        <v>139000</v>
      </c>
      <c r="K811" s="15">
        <v>139000</v>
      </c>
      <c r="L811" s="15">
        <v>139000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/>
      <c r="W811" s="15">
        <v>0</v>
      </c>
      <c r="X811" s="15">
        <v>0</v>
      </c>
      <c r="Y811" s="15"/>
      <c r="Z811" s="15"/>
    </row>
    <row r="812" spans="1:26" ht="19.5">
      <c r="A812" s="13"/>
      <c r="B812" s="13"/>
      <c r="C812" s="13"/>
      <c r="D812" s="13" t="s">
        <v>389</v>
      </c>
      <c r="E812" s="11" t="s">
        <v>390</v>
      </c>
      <c r="F812" s="11"/>
      <c r="G812" s="11"/>
      <c r="H812" s="15">
        <v>16000</v>
      </c>
      <c r="I812" s="15"/>
      <c r="J812" s="15">
        <v>16000</v>
      </c>
      <c r="K812" s="15">
        <v>16000</v>
      </c>
      <c r="L812" s="15">
        <v>16000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/>
      <c r="W812" s="15">
        <v>0</v>
      </c>
      <c r="X812" s="15">
        <v>0</v>
      </c>
      <c r="Y812" s="15"/>
      <c r="Z812" s="15"/>
    </row>
    <row r="813" spans="1:26" ht="13.5">
      <c r="A813" s="13"/>
      <c r="B813" s="13"/>
      <c r="C813" s="13"/>
      <c r="D813" s="13" t="s">
        <v>377</v>
      </c>
      <c r="E813" s="11" t="s">
        <v>378</v>
      </c>
      <c r="F813" s="11"/>
      <c r="G813" s="11"/>
      <c r="H813" s="15">
        <v>9500</v>
      </c>
      <c r="I813" s="15"/>
      <c r="J813" s="15">
        <v>9500</v>
      </c>
      <c r="K813" s="15">
        <v>9500</v>
      </c>
      <c r="L813" s="15">
        <v>0</v>
      </c>
      <c r="M813" s="15">
        <v>9500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/>
      <c r="W813" s="15">
        <v>0</v>
      </c>
      <c r="X813" s="15">
        <v>0</v>
      </c>
      <c r="Y813" s="15"/>
      <c r="Z813" s="15"/>
    </row>
    <row r="814" spans="1:26" ht="13.5">
      <c r="A814" s="13"/>
      <c r="B814" s="13"/>
      <c r="C814" s="13"/>
      <c r="D814" s="13" t="s">
        <v>517</v>
      </c>
      <c r="E814" s="11" t="s">
        <v>518</v>
      </c>
      <c r="F814" s="11"/>
      <c r="G814" s="11"/>
      <c r="H814" s="15">
        <v>1000</v>
      </c>
      <c r="I814" s="15"/>
      <c r="J814" s="15">
        <v>1000</v>
      </c>
      <c r="K814" s="15">
        <v>1000</v>
      </c>
      <c r="L814" s="15">
        <v>0</v>
      </c>
      <c r="M814" s="15">
        <v>1000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/>
      <c r="W814" s="15">
        <v>0</v>
      </c>
      <c r="X814" s="15">
        <v>0</v>
      </c>
      <c r="Y814" s="15"/>
      <c r="Z814" s="15"/>
    </row>
    <row r="815" spans="1:26" ht="8.25">
      <c r="A815" s="13"/>
      <c r="B815" s="13"/>
      <c r="C815" s="13"/>
      <c r="D815" s="13" t="s">
        <v>391</v>
      </c>
      <c r="E815" s="11" t="s">
        <v>392</v>
      </c>
      <c r="F815" s="11"/>
      <c r="G815" s="11"/>
      <c r="H815" s="15">
        <v>50000</v>
      </c>
      <c r="I815" s="15"/>
      <c r="J815" s="15">
        <v>50000</v>
      </c>
      <c r="K815" s="15">
        <v>50000</v>
      </c>
      <c r="L815" s="15">
        <v>0</v>
      </c>
      <c r="M815" s="15">
        <v>50000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/>
      <c r="W815" s="15">
        <v>0</v>
      </c>
      <c r="X815" s="15">
        <v>0</v>
      </c>
      <c r="Y815" s="15"/>
      <c r="Z815" s="15"/>
    </row>
    <row r="816" spans="1:26" ht="8.25">
      <c r="A816" s="13"/>
      <c r="B816" s="13"/>
      <c r="C816" s="13"/>
      <c r="D816" s="13" t="s">
        <v>393</v>
      </c>
      <c r="E816" s="11" t="s">
        <v>394</v>
      </c>
      <c r="F816" s="11"/>
      <c r="G816" s="11"/>
      <c r="H816" s="15">
        <v>6000</v>
      </c>
      <c r="I816" s="15"/>
      <c r="J816" s="15">
        <v>6000</v>
      </c>
      <c r="K816" s="15">
        <v>6000</v>
      </c>
      <c r="L816" s="15">
        <v>0</v>
      </c>
      <c r="M816" s="15">
        <v>6000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/>
      <c r="W816" s="15">
        <v>0</v>
      </c>
      <c r="X816" s="15">
        <v>0</v>
      </c>
      <c r="Y816" s="15"/>
      <c r="Z816" s="15"/>
    </row>
    <row r="817" spans="1:26" ht="8.25">
      <c r="A817" s="13"/>
      <c r="B817" s="13"/>
      <c r="C817" s="13"/>
      <c r="D817" s="13" t="s">
        <v>395</v>
      </c>
      <c r="E817" s="11" t="s">
        <v>396</v>
      </c>
      <c r="F817" s="11"/>
      <c r="G817" s="11"/>
      <c r="H817" s="15">
        <v>2000</v>
      </c>
      <c r="I817" s="15"/>
      <c r="J817" s="15">
        <v>2000</v>
      </c>
      <c r="K817" s="15">
        <v>2000</v>
      </c>
      <c r="L817" s="15">
        <v>0</v>
      </c>
      <c r="M817" s="15">
        <v>2000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/>
      <c r="W817" s="15">
        <v>0</v>
      </c>
      <c r="X817" s="15">
        <v>0</v>
      </c>
      <c r="Y817" s="15"/>
      <c r="Z817" s="15"/>
    </row>
    <row r="818" spans="1:26" ht="8.25">
      <c r="A818" s="13"/>
      <c r="B818" s="13"/>
      <c r="C818" s="13"/>
      <c r="D818" s="13" t="s">
        <v>371</v>
      </c>
      <c r="E818" s="11" t="s">
        <v>372</v>
      </c>
      <c r="F818" s="11"/>
      <c r="G818" s="11"/>
      <c r="H818" s="15">
        <v>7500</v>
      </c>
      <c r="I818" s="15"/>
      <c r="J818" s="15">
        <v>7500</v>
      </c>
      <c r="K818" s="15">
        <v>7500</v>
      </c>
      <c r="L818" s="15">
        <v>0</v>
      </c>
      <c r="M818" s="15">
        <v>7500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/>
      <c r="W818" s="15">
        <v>0</v>
      </c>
      <c r="X818" s="15">
        <v>0</v>
      </c>
      <c r="Y818" s="15"/>
      <c r="Z818" s="15"/>
    </row>
    <row r="819" spans="1:26" ht="13.5">
      <c r="A819" s="13"/>
      <c r="B819" s="13"/>
      <c r="C819" s="13"/>
      <c r="D819" s="13" t="s">
        <v>397</v>
      </c>
      <c r="E819" s="11" t="s">
        <v>398</v>
      </c>
      <c r="F819" s="11"/>
      <c r="G819" s="11"/>
      <c r="H819" s="15">
        <v>1500</v>
      </c>
      <c r="I819" s="15"/>
      <c r="J819" s="15">
        <v>1500</v>
      </c>
      <c r="K819" s="15">
        <v>1500</v>
      </c>
      <c r="L819" s="15">
        <v>0</v>
      </c>
      <c r="M819" s="15">
        <v>1500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/>
      <c r="W819" s="15">
        <v>0</v>
      </c>
      <c r="X819" s="15">
        <v>0</v>
      </c>
      <c r="Y819" s="15"/>
      <c r="Z819" s="15"/>
    </row>
    <row r="820" spans="1:26" ht="8.25">
      <c r="A820" s="13"/>
      <c r="B820" s="13"/>
      <c r="C820" s="13"/>
      <c r="D820" s="13" t="s">
        <v>401</v>
      </c>
      <c r="E820" s="11" t="s">
        <v>402</v>
      </c>
      <c r="F820" s="11"/>
      <c r="G820" s="11"/>
      <c r="H820" s="15">
        <v>700</v>
      </c>
      <c r="I820" s="15"/>
      <c r="J820" s="15">
        <v>700</v>
      </c>
      <c r="K820" s="15">
        <v>700</v>
      </c>
      <c r="L820" s="15">
        <v>0</v>
      </c>
      <c r="M820" s="15">
        <v>700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/>
      <c r="W820" s="15">
        <v>0</v>
      </c>
      <c r="X820" s="15">
        <v>0</v>
      </c>
      <c r="Y820" s="15"/>
      <c r="Z820" s="15"/>
    </row>
    <row r="821" spans="1:26" ht="19.5">
      <c r="A821" s="13"/>
      <c r="B821" s="13"/>
      <c r="C821" s="13"/>
      <c r="D821" s="13" t="s">
        <v>403</v>
      </c>
      <c r="E821" s="11" t="s">
        <v>404</v>
      </c>
      <c r="F821" s="11"/>
      <c r="G821" s="11"/>
      <c r="H821" s="15">
        <v>36000</v>
      </c>
      <c r="I821" s="15"/>
      <c r="J821" s="15">
        <v>36000</v>
      </c>
      <c r="K821" s="15">
        <v>36000</v>
      </c>
      <c r="L821" s="15">
        <v>0</v>
      </c>
      <c r="M821" s="15">
        <v>36000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/>
      <c r="W821" s="15">
        <v>0</v>
      </c>
      <c r="X821" s="15">
        <v>0</v>
      </c>
      <c r="Y821" s="15"/>
      <c r="Z821" s="15"/>
    </row>
    <row r="822" spans="1:26" ht="19.5">
      <c r="A822" s="13"/>
      <c r="B822" s="13"/>
      <c r="C822" s="13"/>
      <c r="D822" s="13" t="s">
        <v>410</v>
      </c>
      <c r="E822" s="11" t="s">
        <v>411</v>
      </c>
      <c r="F822" s="11"/>
      <c r="G822" s="11"/>
      <c r="H822" s="15">
        <v>4000</v>
      </c>
      <c r="I822" s="15"/>
      <c r="J822" s="15">
        <v>4000</v>
      </c>
      <c r="K822" s="15">
        <v>4000</v>
      </c>
      <c r="L822" s="15">
        <v>0</v>
      </c>
      <c r="M822" s="15">
        <v>4000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/>
      <c r="W822" s="15">
        <v>0</v>
      </c>
      <c r="X822" s="15">
        <v>0</v>
      </c>
      <c r="Y822" s="15"/>
      <c r="Z822" s="15"/>
    </row>
    <row r="823" spans="1:26" ht="13.5">
      <c r="A823" s="13"/>
      <c r="B823" s="13"/>
      <c r="C823" s="13"/>
      <c r="D823" s="13" t="s">
        <v>416</v>
      </c>
      <c r="E823" s="11" t="s">
        <v>417</v>
      </c>
      <c r="F823" s="11"/>
      <c r="G823" s="11"/>
      <c r="H823" s="15">
        <v>8000</v>
      </c>
      <c r="I823" s="15"/>
      <c r="J823" s="15">
        <v>8000</v>
      </c>
      <c r="K823" s="15">
        <v>8000</v>
      </c>
      <c r="L823" s="15">
        <v>8000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/>
      <c r="W823" s="15">
        <v>0</v>
      </c>
      <c r="X823" s="15">
        <v>0</v>
      </c>
      <c r="Y823" s="15"/>
      <c r="Z823" s="15"/>
    </row>
    <row r="824" spans="1:26" ht="24.75">
      <c r="A824" s="13"/>
      <c r="B824" s="13"/>
      <c r="C824" s="13" t="s">
        <v>575</v>
      </c>
      <c r="D824" s="13"/>
      <c r="E824" s="11" t="s">
        <v>576</v>
      </c>
      <c r="F824" s="11"/>
      <c r="G824" s="11"/>
      <c r="H824" s="15">
        <v>5800</v>
      </c>
      <c r="I824" s="15"/>
      <c r="J824" s="15">
        <v>5800</v>
      </c>
      <c r="K824" s="15">
        <v>5800</v>
      </c>
      <c r="L824" s="15">
        <v>2000</v>
      </c>
      <c r="M824" s="15">
        <v>3800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/>
      <c r="W824" s="15">
        <v>0</v>
      </c>
      <c r="X824" s="15">
        <v>0</v>
      </c>
      <c r="Y824" s="15"/>
      <c r="Z824" s="15"/>
    </row>
    <row r="825" spans="1:26" ht="13.5">
      <c r="A825" s="13"/>
      <c r="B825" s="13"/>
      <c r="C825" s="13"/>
      <c r="D825" s="13" t="s">
        <v>474</v>
      </c>
      <c r="E825" s="11" t="s">
        <v>475</v>
      </c>
      <c r="F825" s="11"/>
      <c r="G825" s="11"/>
      <c r="H825" s="15">
        <v>2000</v>
      </c>
      <c r="I825" s="15"/>
      <c r="J825" s="15">
        <v>2000</v>
      </c>
      <c r="K825" s="15">
        <v>2000</v>
      </c>
      <c r="L825" s="15">
        <v>2000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/>
      <c r="W825" s="15">
        <v>0</v>
      </c>
      <c r="X825" s="15">
        <v>0</v>
      </c>
      <c r="Y825" s="15"/>
      <c r="Z825" s="15"/>
    </row>
    <row r="826" spans="1:26" ht="13.5">
      <c r="A826" s="13"/>
      <c r="B826" s="13"/>
      <c r="C826" s="13"/>
      <c r="D826" s="13" t="s">
        <v>377</v>
      </c>
      <c r="E826" s="11" t="s">
        <v>378</v>
      </c>
      <c r="F826" s="11"/>
      <c r="G826" s="11"/>
      <c r="H826" s="15">
        <v>1000</v>
      </c>
      <c r="I826" s="15"/>
      <c r="J826" s="15">
        <v>1000</v>
      </c>
      <c r="K826" s="15">
        <v>1000</v>
      </c>
      <c r="L826" s="15">
        <v>0</v>
      </c>
      <c r="M826" s="15">
        <v>1000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/>
      <c r="W826" s="15">
        <v>0</v>
      </c>
      <c r="X826" s="15">
        <v>0</v>
      </c>
      <c r="Y826" s="15"/>
      <c r="Z826" s="15"/>
    </row>
    <row r="827" spans="1:26" ht="8.25">
      <c r="A827" s="13"/>
      <c r="B827" s="13"/>
      <c r="C827" s="13"/>
      <c r="D827" s="13" t="s">
        <v>371</v>
      </c>
      <c r="E827" s="11" t="s">
        <v>372</v>
      </c>
      <c r="F827" s="11"/>
      <c r="G827" s="11"/>
      <c r="H827" s="15">
        <v>2100</v>
      </c>
      <c r="I827" s="15"/>
      <c r="J827" s="15">
        <v>2100</v>
      </c>
      <c r="K827" s="15">
        <v>2100</v>
      </c>
      <c r="L827" s="15">
        <v>0</v>
      </c>
      <c r="M827" s="15">
        <v>2100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/>
      <c r="W827" s="15">
        <v>0</v>
      </c>
      <c r="X827" s="15">
        <v>0</v>
      </c>
      <c r="Y827" s="15"/>
      <c r="Z827" s="15"/>
    </row>
    <row r="828" spans="1:26" ht="8.25">
      <c r="A828" s="13"/>
      <c r="B828" s="13"/>
      <c r="C828" s="13"/>
      <c r="D828" s="13" t="s">
        <v>401</v>
      </c>
      <c r="E828" s="11" t="s">
        <v>402</v>
      </c>
      <c r="F828" s="11"/>
      <c r="G828" s="11"/>
      <c r="H828" s="15">
        <v>700</v>
      </c>
      <c r="I828" s="15"/>
      <c r="J828" s="15">
        <v>700</v>
      </c>
      <c r="K828" s="15">
        <v>700</v>
      </c>
      <c r="L828" s="15">
        <v>0</v>
      </c>
      <c r="M828" s="15">
        <v>700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/>
      <c r="W828" s="15">
        <v>0</v>
      </c>
      <c r="X828" s="15">
        <v>0</v>
      </c>
      <c r="Y828" s="15"/>
      <c r="Z828" s="15"/>
    </row>
    <row r="829" spans="1:26" ht="19.5">
      <c r="A829" s="13"/>
      <c r="B829" s="13"/>
      <c r="C829" s="13" t="s">
        <v>577</v>
      </c>
      <c r="D829" s="13"/>
      <c r="E829" s="11" t="s">
        <v>578</v>
      </c>
      <c r="F829" s="11"/>
      <c r="G829" s="11"/>
      <c r="H829" s="15">
        <v>34500</v>
      </c>
      <c r="I829" s="15"/>
      <c r="J829" s="15">
        <v>34500</v>
      </c>
      <c r="K829" s="15">
        <v>30000</v>
      </c>
      <c r="L829" s="15">
        <v>0</v>
      </c>
      <c r="M829" s="15">
        <v>30000</v>
      </c>
      <c r="N829" s="15">
        <v>0</v>
      </c>
      <c r="O829" s="15">
        <v>4500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/>
      <c r="W829" s="15">
        <v>0</v>
      </c>
      <c r="X829" s="15">
        <v>0</v>
      </c>
      <c r="Y829" s="15"/>
      <c r="Z829" s="15"/>
    </row>
    <row r="830" spans="1:26" ht="8.25">
      <c r="A830" s="13"/>
      <c r="B830" s="13"/>
      <c r="C830" s="13"/>
      <c r="D830" s="13" t="s">
        <v>579</v>
      </c>
      <c r="E830" s="11" t="s">
        <v>580</v>
      </c>
      <c r="F830" s="11"/>
      <c r="G830" s="11"/>
      <c r="H830" s="15">
        <v>4500</v>
      </c>
      <c r="I830" s="15"/>
      <c r="J830" s="15">
        <v>4500</v>
      </c>
      <c r="K830" s="15">
        <v>0</v>
      </c>
      <c r="L830" s="15">
        <v>0</v>
      </c>
      <c r="M830" s="15">
        <v>0</v>
      </c>
      <c r="N830" s="15">
        <v>0</v>
      </c>
      <c r="O830" s="15">
        <v>4500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/>
      <c r="W830" s="15">
        <v>0</v>
      </c>
      <c r="X830" s="15">
        <v>0</v>
      </c>
      <c r="Y830" s="15"/>
      <c r="Z830" s="15"/>
    </row>
    <row r="831" spans="1:26" ht="8.25">
      <c r="A831" s="13"/>
      <c r="B831" s="13"/>
      <c r="C831" s="13"/>
      <c r="D831" s="13" t="s">
        <v>481</v>
      </c>
      <c r="E831" s="11" t="s">
        <v>482</v>
      </c>
      <c r="F831" s="11"/>
      <c r="G831" s="11"/>
      <c r="H831" s="15">
        <v>30000</v>
      </c>
      <c r="I831" s="15"/>
      <c r="J831" s="15">
        <v>30000</v>
      </c>
      <c r="K831" s="15">
        <v>30000</v>
      </c>
      <c r="L831" s="15">
        <v>0</v>
      </c>
      <c r="M831" s="15">
        <v>30000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/>
      <c r="W831" s="15">
        <v>0</v>
      </c>
      <c r="X831" s="15">
        <v>0</v>
      </c>
      <c r="Y831" s="15"/>
      <c r="Z831" s="15"/>
    </row>
    <row r="832" spans="1:26" ht="13.5">
      <c r="A832" s="13"/>
      <c r="B832" s="13"/>
      <c r="C832" s="13" t="s">
        <v>581</v>
      </c>
      <c r="D832" s="13"/>
      <c r="E832" s="11" t="s">
        <v>534</v>
      </c>
      <c r="F832" s="11"/>
      <c r="G832" s="11"/>
      <c r="H832" s="15">
        <v>26000</v>
      </c>
      <c r="I832" s="15"/>
      <c r="J832" s="15">
        <v>26000</v>
      </c>
      <c r="K832" s="15">
        <v>26000</v>
      </c>
      <c r="L832" s="15">
        <v>0</v>
      </c>
      <c r="M832" s="15">
        <v>26000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/>
      <c r="W832" s="15">
        <v>0</v>
      </c>
      <c r="X832" s="15">
        <v>0</v>
      </c>
      <c r="Y832" s="15"/>
      <c r="Z832" s="15"/>
    </row>
    <row r="833" spans="1:26" ht="13.5">
      <c r="A833" s="13"/>
      <c r="B833" s="13"/>
      <c r="C833" s="13"/>
      <c r="D833" s="13" t="s">
        <v>377</v>
      </c>
      <c r="E833" s="11" t="s">
        <v>378</v>
      </c>
      <c r="F833" s="11"/>
      <c r="G833" s="11"/>
      <c r="H833" s="15">
        <v>1500</v>
      </c>
      <c r="I833" s="15"/>
      <c r="J833" s="15">
        <v>1500</v>
      </c>
      <c r="K833" s="15">
        <v>1500</v>
      </c>
      <c r="L833" s="15">
        <v>0</v>
      </c>
      <c r="M833" s="15">
        <v>1500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/>
      <c r="W833" s="15">
        <v>0</v>
      </c>
      <c r="X833" s="15">
        <v>0</v>
      </c>
      <c r="Y833" s="15"/>
      <c r="Z833" s="15"/>
    </row>
    <row r="834" spans="1:26" ht="8.25">
      <c r="A834" s="13"/>
      <c r="B834" s="13"/>
      <c r="C834" s="13"/>
      <c r="D834" s="13" t="s">
        <v>371</v>
      </c>
      <c r="E834" s="11" t="s">
        <v>372</v>
      </c>
      <c r="F834" s="11"/>
      <c r="G834" s="11"/>
      <c r="H834" s="15">
        <v>2000</v>
      </c>
      <c r="I834" s="15"/>
      <c r="J834" s="15">
        <v>2000</v>
      </c>
      <c r="K834" s="15">
        <v>2000</v>
      </c>
      <c r="L834" s="15">
        <v>0</v>
      </c>
      <c r="M834" s="15">
        <v>2000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/>
      <c r="W834" s="15">
        <v>0</v>
      </c>
      <c r="X834" s="15">
        <v>0</v>
      </c>
      <c r="Y834" s="15"/>
      <c r="Z834" s="15"/>
    </row>
    <row r="835" spans="1:26" ht="8.25">
      <c r="A835" s="13"/>
      <c r="B835" s="13"/>
      <c r="C835" s="13"/>
      <c r="D835" s="13" t="s">
        <v>399</v>
      </c>
      <c r="E835" s="11" t="s">
        <v>400</v>
      </c>
      <c r="F835" s="11"/>
      <c r="G835" s="11"/>
      <c r="H835" s="15">
        <v>1000</v>
      </c>
      <c r="I835" s="15"/>
      <c r="J835" s="15">
        <v>1000</v>
      </c>
      <c r="K835" s="15">
        <v>1000</v>
      </c>
      <c r="L835" s="15">
        <v>0</v>
      </c>
      <c r="M835" s="15">
        <v>1000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/>
      <c r="W835" s="15">
        <v>0</v>
      </c>
      <c r="X835" s="15">
        <v>0</v>
      </c>
      <c r="Y835" s="15"/>
      <c r="Z835" s="15"/>
    </row>
    <row r="836" spans="1:26" ht="19.5">
      <c r="A836" s="13"/>
      <c r="B836" s="13"/>
      <c r="C836" s="13"/>
      <c r="D836" s="13" t="s">
        <v>414</v>
      </c>
      <c r="E836" s="11" t="s">
        <v>415</v>
      </c>
      <c r="F836" s="11"/>
      <c r="G836" s="11"/>
      <c r="H836" s="15">
        <v>21500</v>
      </c>
      <c r="I836" s="15"/>
      <c r="J836" s="15">
        <v>21500</v>
      </c>
      <c r="K836" s="15">
        <v>21500</v>
      </c>
      <c r="L836" s="15">
        <v>0</v>
      </c>
      <c r="M836" s="15">
        <v>21500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/>
      <c r="W836" s="15">
        <v>0</v>
      </c>
      <c r="X836" s="15">
        <v>0</v>
      </c>
      <c r="Y836" s="15"/>
      <c r="Z836" s="15"/>
    </row>
    <row r="837" spans="1:26" ht="8.25">
      <c r="A837" s="13"/>
      <c r="B837" s="13"/>
      <c r="C837" s="13" t="s">
        <v>275</v>
      </c>
      <c r="D837" s="13"/>
      <c r="E837" s="11" t="s">
        <v>90</v>
      </c>
      <c r="F837" s="11"/>
      <c r="G837" s="11"/>
      <c r="H837" s="15">
        <v>321386</v>
      </c>
      <c r="I837" s="15"/>
      <c r="J837" s="15">
        <v>321386</v>
      </c>
      <c r="K837" s="15">
        <v>8500</v>
      </c>
      <c r="L837" s="15">
        <v>0</v>
      </c>
      <c r="M837" s="15">
        <v>8500</v>
      </c>
      <c r="N837" s="15">
        <v>126297</v>
      </c>
      <c r="O837" s="15">
        <v>6000</v>
      </c>
      <c r="P837" s="15">
        <v>180589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/>
      <c r="W837" s="15">
        <v>0</v>
      </c>
      <c r="X837" s="15">
        <v>0</v>
      </c>
      <c r="Y837" s="15"/>
      <c r="Z837" s="15"/>
    </row>
    <row r="838" spans="1:26" ht="19.5">
      <c r="A838" s="13"/>
      <c r="B838" s="13"/>
      <c r="C838" s="13"/>
      <c r="D838" s="13" t="s">
        <v>515</v>
      </c>
      <c r="E838" s="11" t="s">
        <v>516</v>
      </c>
      <c r="F838" s="11"/>
      <c r="G838" s="11"/>
      <c r="H838" s="15">
        <v>126297</v>
      </c>
      <c r="I838" s="15"/>
      <c r="J838" s="15">
        <v>126297</v>
      </c>
      <c r="K838" s="15">
        <v>0</v>
      </c>
      <c r="L838" s="15">
        <v>0</v>
      </c>
      <c r="M838" s="15">
        <v>0</v>
      </c>
      <c r="N838" s="15">
        <v>126297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/>
      <c r="W838" s="15">
        <v>0</v>
      </c>
      <c r="X838" s="15">
        <v>0</v>
      </c>
      <c r="Y838" s="15"/>
      <c r="Z838" s="15"/>
    </row>
    <row r="839" ht="25.5"/>
    <row r="840" spans="22:25" ht="13.5">
      <c r="V840" s="15" t="s">
        <v>582</v>
      </c>
      <c r="W840" s="15"/>
      <c r="X840" s="15"/>
      <c r="Y840" s="15"/>
    </row>
    <row r="841" ht="6.75"/>
    <row r="842" spans="2:8" ht="13.5">
      <c r="B842" s="11"/>
      <c r="C842" s="11"/>
      <c r="D842" s="11"/>
      <c r="E842" s="11"/>
      <c r="F842" s="12"/>
      <c r="G842" s="12"/>
      <c r="H842" s="12"/>
    </row>
    <row r="843" spans="1:26" ht="13.5" customHeight="1">
      <c r="A843" s="13" t="s">
        <v>1</v>
      </c>
      <c r="B843" s="13"/>
      <c r="C843" s="13" t="s">
        <v>2</v>
      </c>
      <c r="D843" s="14" t="s">
        <v>338</v>
      </c>
      <c r="E843" s="13" t="s">
        <v>4</v>
      </c>
      <c r="F843" s="13"/>
      <c r="G843" s="13"/>
      <c r="H843" s="13" t="s">
        <v>339</v>
      </c>
      <c r="I843" s="13"/>
      <c r="J843" s="13" t="s">
        <v>340</v>
      </c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3.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 t="s">
        <v>341</v>
      </c>
      <c r="K844" s="13" t="s">
        <v>342</v>
      </c>
      <c r="L844" s="13"/>
      <c r="M844" s="13"/>
      <c r="N844" s="13"/>
      <c r="O844" s="13"/>
      <c r="P844" s="13"/>
      <c r="Q844" s="13"/>
      <c r="R844" s="13"/>
      <c r="S844" s="14" t="s">
        <v>343</v>
      </c>
      <c r="T844" s="13" t="s">
        <v>342</v>
      </c>
      <c r="U844" s="13"/>
      <c r="V844" s="13"/>
      <c r="W844" s="13"/>
      <c r="X844" s="13"/>
      <c r="Y844" s="13"/>
      <c r="Z844" s="13"/>
    </row>
    <row r="845" spans="1:26" ht="6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4" t="s">
        <v>344</v>
      </c>
      <c r="L845" s="13" t="s">
        <v>342</v>
      </c>
      <c r="M845" s="13"/>
      <c r="N845" s="14" t="s">
        <v>345</v>
      </c>
      <c r="O845" s="14" t="s">
        <v>346</v>
      </c>
      <c r="P845" s="14" t="s">
        <v>347</v>
      </c>
      <c r="Q845" s="14" t="s">
        <v>348</v>
      </c>
      <c r="R845" s="14" t="s">
        <v>349</v>
      </c>
      <c r="S845" s="14"/>
      <c r="T845" s="14" t="s">
        <v>350</v>
      </c>
      <c r="U845" s="13" t="s">
        <v>351</v>
      </c>
      <c r="V845" s="13"/>
      <c r="W845" s="14" t="s">
        <v>352</v>
      </c>
      <c r="X845" s="13" t="s">
        <v>353</v>
      </c>
      <c r="Y845" s="13"/>
      <c r="Z845" s="13"/>
    </row>
    <row r="846" spans="1:26" ht="41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 t="s">
        <v>354</v>
      </c>
      <c r="M846" s="13" t="s">
        <v>355</v>
      </c>
      <c r="N846" s="14"/>
      <c r="O846" s="14"/>
      <c r="P846" s="14"/>
      <c r="Q846" s="14"/>
      <c r="R846" s="14"/>
      <c r="S846" s="14"/>
      <c r="T846" s="14"/>
      <c r="U846" s="13" t="s">
        <v>356</v>
      </c>
      <c r="V846" s="13"/>
      <c r="W846" s="14"/>
      <c r="X846" s="14"/>
      <c r="Y846" s="13"/>
      <c r="Z846" s="13"/>
    </row>
    <row r="847" spans="1:26" ht="6.75">
      <c r="A847" s="13" t="s">
        <v>6</v>
      </c>
      <c r="B847" s="13"/>
      <c r="C847" s="13" t="s">
        <v>7</v>
      </c>
      <c r="D847" s="13" t="s">
        <v>8</v>
      </c>
      <c r="E847" s="13" t="s">
        <v>9</v>
      </c>
      <c r="F847" s="13"/>
      <c r="G847" s="13"/>
      <c r="H847" s="13" t="s">
        <v>10</v>
      </c>
      <c r="I847" s="13"/>
      <c r="J847" s="13" t="s">
        <v>357</v>
      </c>
      <c r="K847" s="13" t="s">
        <v>358</v>
      </c>
      <c r="L847" s="13" t="s">
        <v>359</v>
      </c>
      <c r="M847" s="13" t="s">
        <v>360</v>
      </c>
      <c r="N847" s="13" t="s">
        <v>361</v>
      </c>
      <c r="O847" s="13" t="s">
        <v>362</v>
      </c>
      <c r="P847" s="13" t="s">
        <v>363</v>
      </c>
      <c r="Q847" s="13" t="s">
        <v>364</v>
      </c>
      <c r="R847" s="13" t="s">
        <v>365</v>
      </c>
      <c r="S847" s="13" t="s">
        <v>366</v>
      </c>
      <c r="T847" s="13" t="s">
        <v>367</v>
      </c>
      <c r="U847" s="13" t="s">
        <v>368</v>
      </c>
      <c r="V847" s="13"/>
      <c r="W847" s="13" t="s">
        <v>369</v>
      </c>
      <c r="X847" s="13" t="s">
        <v>370</v>
      </c>
      <c r="Y847" s="13"/>
      <c r="Z847" s="13"/>
    </row>
    <row r="848" spans="1:26" ht="19.5">
      <c r="A848" s="13"/>
      <c r="B848" s="13"/>
      <c r="C848" s="13"/>
      <c r="D848" s="13" t="s">
        <v>381</v>
      </c>
      <c r="E848" s="11" t="s">
        <v>382</v>
      </c>
      <c r="F848" s="11"/>
      <c r="G848" s="11"/>
      <c r="H848" s="15">
        <v>6000</v>
      </c>
      <c r="I848" s="15"/>
      <c r="J848" s="15">
        <v>6000</v>
      </c>
      <c r="K848" s="15">
        <v>0</v>
      </c>
      <c r="L848" s="15">
        <v>0</v>
      </c>
      <c r="M848" s="15">
        <v>0</v>
      </c>
      <c r="N848" s="15">
        <v>0</v>
      </c>
      <c r="O848" s="15">
        <v>6000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/>
      <c r="W848" s="15">
        <v>0</v>
      </c>
      <c r="X848" s="15">
        <v>0</v>
      </c>
      <c r="Y848" s="15"/>
      <c r="Z848" s="15"/>
    </row>
    <row r="849" spans="1:26" ht="8.25">
      <c r="A849" s="13"/>
      <c r="B849" s="13"/>
      <c r="C849" s="13"/>
      <c r="D849" s="13" t="s">
        <v>481</v>
      </c>
      <c r="E849" s="11" t="s">
        <v>482</v>
      </c>
      <c r="F849" s="11"/>
      <c r="G849" s="11"/>
      <c r="H849" s="15">
        <v>6500</v>
      </c>
      <c r="I849" s="15"/>
      <c r="J849" s="15">
        <v>6500</v>
      </c>
      <c r="K849" s="15">
        <v>6500</v>
      </c>
      <c r="L849" s="15">
        <v>0</v>
      </c>
      <c r="M849" s="15">
        <v>6500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/>
      <c r="W849" s="15">
        <v>0</v>
      </c>
      <c r="X849" s="15">
        <v>0</v>
      </c>
      <c r="Y849" s="15"/>
      <c r="Z849" s="15"/>
    </row>
    <row r="850" spans="1:26" ht="13.5">
      <c r="A850" s="13"/>
      <c r="B850" s="13"/>
      <c r="C850" s="13"/>
      <c r="D850" s="13" t="s">
        <v>583</v>
      </c>
      <c r="E850" s="11" t="s">
        <v>378</v>
      </c>
      <c r="F850" s="11"/>
      <c r="G850" s="11"/>
      <c r="H850" s="15">
        <v>6320</v>
      </c>
      <c r="I850" s="15"/>
      <c r="J850" s="15">
        <v>6320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6320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/>
      <c r="W850" s="15">
        <v>0</v>
      </c>
      <c r="X850" s="15">
        <v>0</v>
      </c>
      <c r="Y850" s="15"/>
      <c r="Z850" s="15"/>
    </row>
    <row r="851" spans="1:26" ht="8.25">
      <c r="A851" s="13"/>
      <c r="B851" s="13"/>
      <c r="C851" s="13"/>
      <c r="D851" s="13" t="s">
        <v>371</v>
      </c>
      <c r="E851" s="11" t="s">
        <v>372</v>
      </c>
      <c r="F851" s="11"/>
      <c r="G851" s="11"/>
      <c r="H851" s="15">
        <v>2000</v>
      </c>
      <c r="I851" s="15"/>
      <c r="J851" s="15">
        <v>2000</v>
      </c>
      <c r="K851" s="15">
        <v>2000</v>
      </c>
      <c r="L851" s="15">
        <v>0</v>
      </c>
      <c r="M851" s="15">
        <v>2000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/>
      <c r="W851" s="15">
        <v>0</v>
      </c>
      <c r="X851" s="15">
        <v>0</v>
      </c>
      <c r="Y851" s="15"/>
      <c r="Z851" s="15"/>
    </row>
    <row r="852" spans="1:26" ht="8.25">
      <c r="A852" s="13"/>
      <c r="B852" s="13"/>
      <c r="C852" s="13"/>
      <c r="D852" s="13" t="s">
        <v>543</v>
      </c>
      <c r="E852" s="11" t="s">
        <v>372</v>
      </c>
      <c r="F852" s="11"/>
      <c r="G852" s="11"/>
      <c r="H852" s="15">
        <v>174269</v>
      </c>
      <c r="I852" s="15"/>
      <c r="J852" s="15">
        <v>174269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174269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/>
      <c r="W852" s="15">
        <v>0</v>
      </c>
      <c r="X852" s="15">
        <v>0</v>
      </c>
      <c r="Y852" s="15"/>
      <c r="Z852" s="15"/>
    </row>
    <row r="853" spans="1:26" ht="8.25">
      <c r="A853" s="13" t="s">
        <v>276</v>
      </c>
      <c r="B853" s="13"/>
      <c r="C853" s="13"/>
      <c r="D853" s="13"/>
      <c r="E853" s="11" t="s">
        <v>277</v>
      </c>
      <c r="F853" s="11"/>
      <c r="G853" s="11"/>
      <c r="H853" s="15">
        <v>8695016</v>
      </c>
      <c r="I853" s="15"/>
      <c r="J853" s="15">
        <v>8695016</v>
      </c>
      <c r="K853" s="15">
        <v>5550578</v>
      </c>
      <c r="L853" s="15">
        <v>4351616</v>
      </c>
      <c r="M853" s="15">
        <v>1198962</v>
      </c>
      <c r="N853" s="15">
        <v>236740</v>
      </c>
      <c r="O853" s="15">
        <v>2907698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/>
      <c r="W853" s="15">
        <v>0</v>
      </c>
      <c r="X853" s="15">
        <v>0</v>
      </c>
      <c r="Y853" s="15"/>
      <c r="Z853" s="15"/>
    </row>
    <row r="854" spans="1:26" ht="8.25">
      <c r="A854" s="13"/>
      <c r="B854" s="13"/>
      <c r="C854" s="13" t="s">
        <v>279</v>
      </c>
      <c r="D854" s="13"/>
      <c r="E854" s="11" t="s">
        <v>280</v>
      </c>
      <c r="F854" s="11"/>
      <c r="G854" s="11"/>
      <c r="H854" s="15">
        <v>46126</v>
      </c>
      <c r="I854" s="15"/>
      <c r="J854" s="15">
        <v>46126</v>
      </c>
      <c r="K854" s="15">
        <v>0</v>
      </c>
      <c r="L854" s="15">
        <v>0</v>
      </c>
      <c r="M854" s="15">
        <v>0</v>
      </c>
      <c r="N854" s="15">
        <v>0</v>
      </c>
      <c r="O854" s="15">
        <v>46126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/>
      <c r="W854" s="15">
        <v>0</v>
      </c>
      <c r="X854" s="15">
        <v>0</v>
      </c>
      <c r="Y854" s="15"/>
      <c r="Z854" s="15"/>
    </row>
    <row r="855" spans="1:26" ht="8.25">
      <c r="A855" s="13"/>
      <c r="B855" s="13"/>
      <c r="C855" s="13"/>
      <c r="D855" s="13" t="s">
        <v>584</v>
      </c>
      <c r="E855" s="11" t="s">
        <v>585</v>
      </c>
      <c r="F855" s="11"/>
      <c r="G855" s="11"/>
      <c r="H855" s="15">
        <v>46126</v>
      </c>
      <c r="I855" s="15"/>
      <c r="J855" s="15">
        <v>46126</v>
      </c>
      <c r="K855" s="15">
        <v>0</v>
      </c>
      <c r="L855" s="15">
        <v>0</v>
      </c>
      <c r="M855" s="15">
        <v>0</v>
      </c>
      <c r="N855" s="15">
        <v>0</v>
      </c>
      <c r="O855" s="15">
        <v>46126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/>
      <c r="W855" s="15">
        <v>0</v>
      </c>
      <c r="X855" s="15">
        <v>0</v>
      </c>
      <c r="Y855" s="15"/>
      <c r="Z855" s="15"/>
    </row>
    <row r="856" spans="1:26" ht="8.25">
      <c r="A856" s="13"/>
      <c r="B856" s="13"/>
      <c r="C856" s="13" t="s">
        <v>282</v>
      </c>
      <c r="D856" s="13"/>
      <c r="E856" s="11" t="s">
        <v>283</v>
      </c>
      <c r="F856" s="11"/>
      <c r="G856" s="11"/>
      <c r="H856" s="15">
        <v>3555466</v>
      </c>
      <c r="I856" s="15"/>
      <c r="J856" s="15">
        <v>3555466</v>
      </c>
      <c r="K856" s="15">
        <v>968826</v>
      </c>
      <c r="L856" s="15">
        <v>869000</v>
      </c>
      <c r="M856" s="15">
        <v>99826</v>
      </c>
      <c r="N856" s="15">
        <v>186340</v>
      </c>
      <c r="O856" s="15">
        <v>2400300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/>
      <c r="W856" s="15">
        <v>0</v>
      </c>
      <c r="X856" s="15">
        <v>0</v>
      </c>
      <c r="Y856" s="15"/>
      <c r="Z856" s="15"/>
    </row>
    <row r="857" spans="1:26" ht="36">
      <c r="A857" s="13"/>
      <c r="B857" s="13"/>
      <c r="C857" s="13"/>
      <c r="D857" s="13" t="s">
        <v>44</v>
      </c>
      <c r="E857" s="11" t="s">
        <v>586</v>
      </c>
      <c r="F857" s="11"/>
      <c r="G857" s="11"/>
      <c r="H857" s="15">
        <v>186340</v>
      </c>
      <c r="I857" s="15"/>
      <c r="J857" s="15">
        <v>186340</v>
      </c>
      <c r="K857" s="15">
        <v>0</v>
      </c>
      <c r="L857" s="15">
        <v>0</v>
      </c>
      <c r="M857" s="15">
        <v>0</v>
      </c>
      <c r="N857" s="15">
        <v>186340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/>
      <c r="W857" s="15">
        <v>0</v>
      </c>
      <c r="X857" s="15">
        <v>0</v>
      </c>
      <c r="Y857" s="15"/>
      <c r="Z857" s="15"/>
    </row>
    <row r="858" spans="1:26" ht="19.5">
      <c r="A858" s="13"/>
      <c r="B858" s="13"/>
      <c r="C858" s="13"/>
      <c r="D858" s="13" t="s">
        <v>381</v>
      </c>
      <c r="E858" s="11" t="s">
        <v>382</v>
      </c>
      <c r="F858" s="11"/>
      <c r="G858" s="11"/>
      <c r="H858" s="15">
        <v>300</v>
      </c>
      <c r="I858" s="15"/>
      <c r="J858" s="15">
        <v>300</v>
      </c>
      <c r="K858" s="15">
        <v>0</v>
      </c>
      <c r="L858" s="15">
        <v>0</v>
      </c>
      <c r="M858" s="15">
        <v>0</v>
      </c>
      <c r="N858" s="15">
        <v>0</v>
      </c>
      <c r="O858" s="15">
        <v>300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/>
      <c r="W858" s="15">
        <v>0</v>
      </c>
      <c r="X858" s="15">
        <v>0</v>
      </c>
      <c r="Y858" s="15"/>
      <c r="Z858" s="15"/>
    </row>
    <row r="859" spans="1:26" ht="8.25">
      <c r="A859" s="13"/>
      <c r="B859" s="13"/>
      <c r="C859" s="13"/>
      <c r="D859" s="13" t="s">
        <v>584</v>
      </c>
      <c r="E859" s="11" t="s">
        <v>585</v>
      </c>
      <c r="F859" s="11"/>
      <c r="G859" s="11"/>
      <c r="H859" s="15">
        <v>2400000</v>
      </c>
      <c r="I859" s="15"/>
      <c r="J859" s="15">
        <v>2400000</v>
      </c>
      <c r="K859" s="15">
        <v>0</v>
      </c>
      <c r="L859" s="15">
        <v>0</v>
      </c>
      <c r="M859" s="15">
        <v>0</v>
      </c>
      <c r="N859" s="15">
        <v>0</v>
      </c>
      <c r="O859" s="15">
        <v>2400000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/>
      <c r="W859" s="15">
        <v>0</v>
      </c>
      <c r="X859" s="15">
        <v>0</v>
      </c>
      <c r="Y859" s="15"/>
      <c r="Z859" s="15"/>
    </row>
    <row r="860" spans="1:26" ht="13.5">
      <c r="A860" s="13"/>
      <c r="B860" s="13"/>
      <c r="C860" s="13"/>
      <c r="D860" s="13" t="s">
        <v>383</v>
      </c>
      <c r="E860" s="11" t="s">
        <v>384</v>
      </c>
      <c r="F860" s="11"/>
      <c r="G860" s="11"/>
      <c r="H860" s="15">
        <v>270000</v>
      </c>
      <c r="I860" s="15"/>
      <c r="J860" s="15">
        <v>270000</v>
      </c>
      <c r="K860" s="15">
        <v>270000</v>
      </c>
      <c r="L860" s="15">
        <v>270000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5"/>
      <c r="W860" s="15">
        <v>0</v>
      </c>
      <c r="X860" s="15">
        <v>0</v>
      </c>
      <c r="Y860" s="15"/>
      <c r="Z860" s="15"/>
    </row>
    <row r="861" spans="1:26" ht="13.5">
      <c r="A861" s="13"/>
      <c r="B861" s="13"/>
      <c r="C861" s="13"/>
      <c r="D861" s="13" t="s">
        <v>385</v>
      </c>
      <c r="E861" s="11" t="s">
        <v>386</v>
      </c>
      <c r="F861" s="11"/>
      <c r="G861" s="11"/>
      <c r="H861" s="15">
        <v>18000</v>
      </c>
      <c r="I861" s="15"/>
      <c r="J861" s="15">
        <v>18000</v>
      </c>
      <c r="K861" s="15">
        <v>18000</v>
      </c>
      <c r="L861" s="15">
        <v>18000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/>
      <c r="W861" s="15">
        <v>0</v>
      </c>
      <c r="X861" s="15">
        <v>0</v>
      </c>
      <c r="Y861" s="15"/>
      <c r="Z861" s="15"/>
    </row>
    <row r="862" spans="1:26" ht="13.5">
      <c r="A862" s="13"/>
      <c r="B862" s="13"/>
      <c r="C862" s="13"/>
      <c r="D862" s="13" t="s">
        <v>387</v>
      </c>
      <c r="E862" s="11" t="s">
        <v>388</v>
      </c>
      <c r="F862" s="11"/>
      <c r="G862" s="11"/>
      <c r="H862" s="15">
        <v>115000</v>
      </c>
      <c r="I862" s="15"/>
      <c r="J862" s="15">
        <v>115000</v>
      </c>
      <c r="K862" s="15">
        <v>115000</v>
      </c>
      <c r="L862" s="15">
        <v>115000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/>
      <c r="W862" s="15">
        <v>0</v>
      </c>
      <c r="X862" s="15">
        <v>0</v>
      </c>
      <c r="Y862" s="15"/>
      <c r="Z862" s="15"/>
    </row>
    <row r="863" spans="1:26" ht="19.5">
      <c r="A863" s="13"/>
      <c r="B863" s="13"/>
      <c r="C863" s="13"/>
      <c r="D863" s="13" t="s">
        <v>389</v>
      </c>
      <c r="E863" s="11" t="s">
        <v>390</v>
      </c>
      <c r="F863" s="11"/>
      <c r="G863" s="11"/>
      <c r="H863" s="15">
        <v>18000</v>
      </c>
      <c r="I863" s="15"/>
      <c r="J863" s="15">
        <v>18000</v>
      </c>
      <c r="K863" s="15">
        <v>18000</v>
      </c>
      <c r="L863" s="15">
        <v>18000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/>
      <c r="W863" s="15">
        <v>0</v>
      </c>
      <c r="X863" s="15">
        <v>0</v>
      </c>
      <c r="Y863" s="15"/>
      <c r="Z863" s="15"/>
    </row>
    <row r="864" spans="1:26" ht="13.5">
      <c r="A864" s="13"/>
      <c r="B864" s="13"/>
      <c r="C864" s="13"/>
      <c r="D864" s="13" t="s">
        <v>474</v>
      </c>
      <c r="E864" s="11" t="s">
        <v>475</v>
      </c>
      <c r="F864" s="11"/>
      <c r="G864" s="11"/>
      <c r="H864" s="15">
        <v>445000</v>
      </c>
      <c r="I864" s="15"/>
      <c r="J864" s="15">
        <v>445000</v>
      </c>
      <c r="K864" s="15">
        <v>445000</v>
      </c>
      <c r="L864" s="15">
        <v>445000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/>
      <c r="W864" s="15">
        <v>0</v>
      </c>
      <c r="X864" s="15">
        <v>0</v>
      </c>
      <c r="Y864" s="15"/>
      <c r="Z864" s="15"/>
    </row>
    <row r="865" spans="1:26" ht="13.5">
      <c r="A865" s="13"/>
      <c r="B865" s="13"/>
      <c r="C865" s="13"/>
      <c r="D865" s="13" t="s">
        <v>377</v>
      </c>
      <c r="E865" s="11" t="s">
        <v>378</v>
      </c>
      <c r="F865" s="11"/>
      <c r="G865" s="11"/>
      <c r="H865" s="15">
        <v>15000</v>
      </c>
      <c r="I865" s="15"/>
      <c r="J865" s="15">
        <v>15000</v>
      </c>
      <c r="K865" s="15">
        <v>15000</v>
      </c>
      <c r="L865" s="15">
        <v>0</v>
      </c>
      <c r="M865" s="15">
        <v>15000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/>
      <c r="W865" s="15">
        <v>0</v>
      </c>
      <c r="X865" s="15">
        <v>0</v>
      </c>
      <c r="Y865" s="15"/>
      <c r="Z865" s="15"/>
    </row>
    <row r="866" spans="1:26" ht="8.25">
      <c r="A866" s="13"/>
      <c r="B866" s="13"/>
      <c r="C866" s="13"/>
      <c r="D866" s="13" t="s">
        <v>391</v>
      </c>
      <c r="E866" s="11" t="s">
        <v>392</v>
      </c>
      <c r="F866" s="11"/>
      <c r="G866" s="11"/>
      <c r="H866" s="15">
        <v>30000</v>
      </c>
      <c r="I866" s="15"/>
      <c r="J866" s="15">
        <v>30000</v>
      </c>
      <c r="K866" s="15">
        <v>30000</v>
      </c>
      <c r="L866" s="15">
        <v>0</v>
      </c>
      <c r="M866" s="15">
        <v>30000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/>
      <c r="W866" s="15">
        <v>0</v>
      </c>
      <c r="X866" s="15">
        <v>0</v>
      </c>
      <c r="Y866" s="15"/>
      <c r="Z866" s="15"/>
    </row>
    <row r="867" spans="1:26" ht="8.25">
      <c r="A867" s="13"/>
      <c r="B867" s="13"/>
      <c r="C867" s="13"/>
      <c r="D867" s="13" t="s">
        <v>395</v>
      </c>
      <c r="E867" s="11" t="s">
        <v>396</v>
      </c>
      <c r="F867" s="11"/>
      <c r="G867" s="11"/>
      <c r="H867" s="15">
        <v>2000</v>
      </c>
      <c r="I867" s="15"/>
      <c r="J867" s="15">
        <v>2000</v>
      </c>
      <c r="K867" s="15">
        <v>2000</v>
      </c>
      <c r="L867" s="15">
        <v>0</v>
      </c>
      <c r="M867" s="15">
        <v>2000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/>
      <c r="W867" s="15">
        <v>0</v>
      </c>
      <c r="X867" s="15">
        <v>0</v>
      </c>
      <c r="Y867" s="15"/>
      <c r="Z867" s="15"/>
    </row>
    <row r="868" spans="1:26" ht="8.25">
      <c r="A868" s="13"/>
      <c r="B868" s="13"/>
      <c r="C868" s="13"/>
      <c r="D868" s="13" t="s">
        <v>371</v>
      </c>
      <c r="E868" s="11" t="s">
        <v>372</v>
      </c>
      <c r="F868" s="11"/>
      <c r="G868" s="11"/>
      <c r="H868" s="15">
        <v>35000</v>
      </c>
      <c r="I868" s="15"/>
      <c r="J868" s="15">
        <v>35000</v>
      </c>
      <c r="K868" s="15">
        <v>35000</v>
      </c>
      <c r="L868" s="15">
        <v>0</v>
      </c>
      <c r="M868" s="15">
        <v>35000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5"/>
      <c r="W868" s="15">
        <v>0</v>
      </c>
      <c r="X868" s="15">
        <v>0</v>
      </c>
      <c r="Y868" s="15"/>
      <c r="Z868" s="15"/>
    </row>
    <row r="869" spans="1:26" ht="13.5">
      <c r="A869" s="13"/>
      <c r="B869" s="13"/>
      <c r="C869" s="13"/>
      <c r="D869" s="13" t="s">
        <v>397</v>
      </c>
      <c r="E869" s="11" t="s">
        <v>398</v>
      </c>
      <c r="F869" s="11"/>
      <c r="G869" s="11"/>
      <c r="H869" s="15">
        <v>5000</v>
      </c>
      <c r="I869" s="15"/>
      <c r="J869" s="15">
        <v>5000</v>
      </c>
      <c r="K869" s="15">
        <v>5000</v>
      </c>
      <c r="L869" s="15">
        <v>0</v>
      </c>
      <c r="M869" s="15">
        <v>5000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/>
      <c r="W869" s="15">
        <v>0</v>
      </c>
      <c r="X869" s="15">
        <v>0</v>
      </c>
      <c r="Y869" s="15"/>
      <c r="Z869" s="15"/>
    </row>
    <row r="870" spans="1:26" ht="8.25">
      <c r="A870" s="13"/>
      <c r="B870" s="13"/>
      <c r="C870" s="13"/>
      <c r="D870" s="13" t="s">
        <v>399</v>
      </c>
      <c r="E870" s="11" t="s">
        <v>400</v>
      </c>
      <c r="F870" s="11"/>
      <c r="G870" s="11"/>
      <c r="H870" s="15">
        <v>500</v>
      </c>
      <c r="I870" s="15"/>
      <c r="J870" s="15">
        <v>500</v>
      </c>
      <c r="K870" s="15">
        <v>500</v>
      </c>
      <c r="L870" s="15">
        <v>0</v>
      </c>
      <c r="M870" s="15">
        <v>500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/>
      <c r="W870" s="15">
        <v>0</v>
      </c>
      <c r="X870" s="15">
        <v>0</v>
      </c>
      <c r="Y870" s="15"/>
      <c r="Z870" s="15"/>
    </row>
    <row r="871" spans="1:26" ht="19.5">
      <c r="A871" s="13"/>
      <c r="B871" s="13"/>
      <c r="C871" s="13"/>
      <c r="D871" s="13" t="s">
        <v>403</v>
      </c>
      <c r="E871" s="11" t="s">
        <v>404</v>
      </c>
      <c r="F871" s="11"/>
      <c r="G871" s="11"/>
      <c r="H871" s="15">
        <v>11626</v>
      </c>
      <c r="I871" s="15"/>
      <c r="J871" s="15">
        <v>11626</v>
      </c>
      <c r="K871" s="15">
        <v>11626</v>
      </c>
      <c r="L871" s="15">
        <v>0</v>
      </c>
      <c r="M871" s="15">
        <v>11626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/>
      <c r="W871" s="15">
        <v>0</v>
      </c>
      <c r="X871" s="15">
        <v>0</v>
      </c>
      <c r="Y871" s="15"/>
      <c r="Z871" s="15"/>
    </row>
    <row r="872" spans="1:26" ht="19.5">
      <c r="A872" s="13"/>
      <c r="B872" s="13"/>
      <c r="C872" s="13"/>
      <c r="D872" s="13" t="s">
        <v>414</v>
      </c>
      <c r="E872" s="11" t="s">
        <v>415</v>
      </c>
      <c r="F872" s="11"/>
      <c r="G872" s="11"/>
      <c r="H872" s="15">
        <v>700</v>
      </c>
      <c r="I872" s="15"/>
      <c r="J872" s="15">
        <v>700</v>
      </c>
      <c r="K872" s="15">
        <v>700</v>
      </c>
      <c r="L872" s="15">
        <v>0</v>
      </c>
      <c r="M872" s="15">
        <v>700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/>
      <c r="W872" s="15">
        <v>0</v>
      </c>
      <c r="X872" s="15">
        <v>0</v>
      </c>
      <c r="Y872" s="15"/>
      <c r="Z872" s="15"/>
    </row>
    <row r="873" spans="1:26" ht="13.5">
      <c r="A873" s="13"/>
      <c r="B873" s="13"/>
      <c r="C873" s="13"/>
      <c r="D873" s="13" t="s">
        <v>416</v>
      </c>
      <c r="E873" s="11" t="s">
        <v>417</v>
      </c>
      <c r="F873" s="11"/>
      <c r="G873" s="11"/>
      <c r="H873" s="15">
        <v>3000</v>
      </c>
      <c r="I873" s="15"/>
      <c r="J873" s="15">
        <v>3000</v>
      </c>
      <c r="K873" s="15">
        <v>3000</v>
      </c>
      <c r="L873" s="15">
        <v>3000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/>
      <c r="W873" s="15">
        <v>0</v>
      </c>
      <c r="X873" s="15">
        <v>0</v>
      </c>
      <c r="Y873" s="15"/>
      <c r="Z873" s="15"/>
    </row>
    <row r="874" spans="1:26" ht="19.5">
      <c r="A874" s="13"/>
      <c r="B874" s="13"/>
      <c r="C874" s="13" t="s">
        <v>293</v>
      </c>
      <c r="D874" s="13"/>
      <c r="E874" s="11" t="s">
        <v>294</v>
      </c>
      <c r="F874" s="11"/>
      <c r="G874" s="11"/>
      <c r="H874" s="15">
        <v>4370604</v>
      </c>
      <c r="I874" s="15"/>
      <c r="J874" s="15">
        <v>4370604</v>
      </c>
      <c r="K874" s="15">
        <v>3859872</v>
      </c>
      <c r="L874" s="15">
        <v>2793616</v>
      </c>
      <c r="M874" s="15">
        <v>1066256</v>
      </c>
      <c r="N874" s="15">
        <v>50400</v>
      </c>
      <c r="O874" s="15">
        <v>460332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/>
      <c r="W874" s="15">
        <v>0</v>
      </c>
      <c r="X874" s="15">
        <v>0</v>
      </c>
      <c r="Y874" s="15"/>
      <c r="Z874" s="15"/>
    </row>
    <row r="875" ht="28.5"/>
    <row r="876" spans="22:25" ht="13.5">
      <c r="V876" s="15" t="s">
        <v>587</v>
      </c>
      <c r="W876" s="15"/>
      <c r="X876" s="15"/>
      <c r="Y876" s="15"/>
    </row>
    <row r="877" ht="6.75"/>
    <row r="878" spans="2:8" ht="13.5">
      <c r="B878" s="11"/>
      <c r="C878" s="11"/>
      <c r="D878" s="11"/>
      <c r="E878" s="11"/>
      <c r="F878" s="12"/>
      <c r="G878" s="12"/>
      <c r="H878" s="12"/>
    </row>
    <row r="879" spans="1:26" ht="13.5" customHeight="1">
      <c r="A879" s="13" t="s">
        <v>1</v>
      </c>
      <c r="B879" s="13"/>
      <c r="C879" s="13" t="s">
        <v>2</v>
      </c>
      <c r="D879" s="14" t="s">
        <v>338</v>
      </c>
      <c r="E879" s="13" t="s">
        <v>4</v>
      </c>
      <c r="F879" s="13"/>
      <c r="G879" s="13"/>
      <c r="H879" s="13" t="s">
        <v>339</v>
      </c>
      <c r="I879" s="13"/>
      <c r="J879" s="13" t="s">
        <v>340</v>
      </c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3.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 t="s">
        <v>341</v>
      </c>
      <c r="K880" s="13" t="s">
        <v>342</v>
      </c>
      <c r="L880" s="13"/>
      <c r="M880" s="13"/>
      <c r="N880" s="13"/>
      <c r="O880" s="13"/>
      <c r="P880" s="13"/>
      <c r="Q880" s="13"/>
      <c r="R880" s="13"/>
      <c r="S880" s="14" t="s">
        <v>343</v>
      </c>
      <c r="T880" s="13" t="s">
        <v>342</v>
      </c>
      <c r="U880" s="13"/>
      <c r="V880" s="13"/>
      <c r="W880" s="13"/>
      <c r="X880" s="13"/>
      <c r="Y880" s="13"/>
      <c r="Z880" s="13"/>
    </row>
    <row r="881" spans="1:26" ht="6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4" t="s">
        <v>344</v>
      </c>
      <c r="L881" s="13" t="s">
        <v>342</v>
      </c>
      <c r="M881" s="13"/>
      <c r="N881" s="14" t="s">
        <v>345</v>
      </c>
      <c r="O881" s="14" t="s">
        <v>346</v>
      </c>
      <c r="P881" s="14" t="s">
        <v>347</v>
      </c>
      <c r="Q881" s="14" t="s">
        <v>348</v>
      </c>
      <c r="R881" s="14" t="s">
        <v>349</v>
      </c>
      <c r="S881" s="14"/>
      <c r="T881" s="14" t="s">
        <v>350</v>
      </c>
      <c r="U881" s="13" t="s">
        <v>351</v>
      </c>
      <c r="V881" s="13"/>
      <c r="W881" s="14" t="s">
        <v>352</v>
      </c>
      <c r="X881" s="13" t="s">
        <v>353</v>
      </c>
      <c r="Y881" s="13"/>
      <c r="Z881" s="13"/>
    </row>
    <row r="882" spans="1:26" ht="41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 t="s">
        <v>354</v>
      </c>
      <c r="M882" s="13" t="s">
        <v>355</v>
      </c>
      <c r="N882" s="14"/>
      <c r="O882" s="14"/>
      <c r="P882" s="14"/>
      <c r="Q882" s="14"/>
      <c r="R882" s="14"/>
      <c r="S882" s="14"/>
      <c r="T882" s="14"/>
      <c r="U882" s="13" t="s">
        <v>356</v>
      </c>
      <c r="V882" s="13"/>
      <c r="W882" s="14"/>
      <c r="X882" s="14"/>
      <c r="Y882" s="13"/>
      <c r="Z882" s="13"/>
    </row>
    <row r="883" spans="1:26" ht="6.75">
      <c r="A883" s="13" t="s">
        <v>6</v>
      </c>
      <c r="B883" s="13"/>
      <c r="C883" s="13" t="s">
        <v>7</v>
      </c>
      <c r="D883" s="13" t="s">
        <v>8</v>
      </c>
      <c r="E883" s="13" t="s">
        <v>9</v>
      </c>
      <c r="F883" s="13"/>
      <c r="G883" s="13"/>
      <c r="H883" s="13" t="s">
        <v>10</v>
      </c>
      <c r="I883" s="13"/>
      <c r="J883" s="13" t="s">
        <v>357</v>
      </c>
      <c r="K883" s="13" t="s">
        <v>358</v>
      </c>
      <c r="L883" s="13" t="s">
        <v>359</v>
      </c>
      <c r="M883" s="13" t="s">
        <v>360</v>
      </c>
      <c r="N883" s="13" t="s">
        <v>361</v>
      </c>
      <c r="O883" s="13" t="s">
        <v>362</v>
      </c>
      <c r="P883" s="13" t="s">
        <v>363</v>
      </c>
      <c r="Q883" s="13" t="s">
        <v>364</v>
      </c>
      <c r="R883" s="13" t="s">
        <v>365</v>
      </c>
      <c r="S883" s="13" t="s">
        <v>366</v>
      </c>
      <c r="T883" s="13" t="s">
        <v>367</v>
      </c>
      <c r="U883" s="13" t="s">
        <v>368</v>
      </c>
      <c r="V883" s="13"/>
      <c r="W883" s="13" t="s">
        <v>369</v>
      </c>
      <c r="X883" s="13" t="s">
        <v>370</v>
      </c>
      <c r="Y883" s="13"/>
      <c r="Z883" s="13"/>
    </row>
    <row r="884" spans="1:26" ht="36">
      <c r="A884" s="13"/>
      <c r="B884" s="13"/>
      <c r="C884" s="13"/>
      <c r="D884" s="13" t="s">
        <v>44</v>
      </c>
      <c r="E884" s="11" t="s">
        <v>586</v>
      </c>
      <c r="F884" s="11"/>
      <c r="G884" s="11"/>
      <c r="H884" s="15">
        <v>50400</v>
      </c>
      <c r="I884" s="15"/>
      <c r="J884" s="15">
        <v>50400</v>
      </c>
      <c r="K884" s="15">
        <v>0</v>
      </c>
      <c r="L884" s="15">
        <v>0</v>
      </c>
      <c r="M884" s="15">
        <v>0</v>
      </c>
      <c r="N884" s="15">
        <v>50400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/>
      <c r="W884" s="15">
        <v>0</v>
      </c>
      <c r="X884" s="15">
        <v>0</v>
      </c>
      <c r="Y884" s="15"/>
      <c r="Z884" s="15"/>
    </row>
    <row r="885" spans="1:26" ht="19.5">
      <c r="A885" s="13"/>
      <c r="B885" s="13"/>
      <c r="C885" s="13"/>
      <c r="D885" s="13" t="s">
        <v>381</v>
      </c>
      <c r="E885" s="11" t="s">
        <v>382</v>
      </c>
      <c r="F885" s="11"/>
      <c r="G885" s="11"/>
      <c r="H885" s="15">
        <v>5730</v>
      </c>
      <c r="I885" s="15"/>
      <c r="J885" s="15">
        <v>5730</v>
      </c>
      <c r="K885" s="15">
        <v>0</v>
      </c>
      <c r="L885" s="15">
        <v>0</v>
      </c>
      <c r="M885" s="15">
        <v>0</v>
      </c>
      <c r="N885" s="15">
        <v>0</v>
      </c>
      <c r="O885" s="15">
        <v>5730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/>
      <c r="W885" s="15">
        <v>0</v>
      </c>
      <c r="X885" s="15">
        <v>0</v>
      </c>
      <c r="Y885" s="15"/>
      <c r="Z885" s="15"/>
    </row>
    <row r="886" spans="1:26" ht="8.25">
      <c r="A886" s="13"/>
      <c r="B886" s="13"/>
      <c r="C886" s="13"/>
      <c r="D886" s="13" t="s">
        <v>584</v>
      </c>
      <c r="E886" s="11" t="s">
        <v>585</v>
      </c>
      <c r="F886" s="11"/>
      <c r="G886" s="11"/>
      <c r="H886" s="15">
        <v>454602</v>
      </c>
      <c r="I886" s="15"/>
      <c r="J886" s="15">
        <v>454602</v>
      </c>
      <c r="K886" s="15">
        <v>0</v>
      </c>
      <c r="L886" s="15">
        <v>0</v>
      </c>
      <c r="M886" s="15">
        <v>0</v>
      </c>
      <c r="N886" s="15">
        <v>0</v>
      </c>
      <c r="O886" s="15">
        <v>454602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/>
      <c r="W886" s="15">
        <v>0</v>
      </c>
      <c r="X886" s="15">
        <v>0</v>
      </c>
      <c r="Y886" s="15"/>
      <c r="Z886" s="15"/>
    </row>
    <row r="887" spans="1:26" ht="13.5">
      <c r="A887" s="13"/>
      <c r="B887" s="13"/>
      <c r="C887" s="13"/>
      <c r="D887" s="13" t="s">
        <v>383</v>
      </c>
      <c r="E887" s="11" t="s">
        <v>384</v>
      </c>
      <c r="F887" s="11"/>
      <c r="G887" s="11"/>
      <c r="H887" s="15">
        <v>2185428</v>
      </c>
      <c r="I887" s="15"/>
      <c r="J887" s="15">
        <v>2185428</v>
      </c>
      <c r="K887" s="15">
        <v>2185428</v>
      </c>
      <c r="L887" s="15">
        <v>2185428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/>
      <c r="W887" s="15">
        <v>0</v>
      </c>
      <c r="X887" s="15">
        <v>0</v>
      </c>
      <c r="Y887" s="15"/>
      <c r="Z887" s="15"/>
    </row>
    <row r="888" spans="1:26" ht="13.5">
      <c r="A888" s="13"/>
      <c r="B888" s="13"/>
      <c r="C888" s="13"/>
      <c r="D888" s="13" t="s">
        <v>385</v>
      </c>
      <c r="E888" s="11" t="s">
        <v>386</v>
      </c>
      <c r="F888" s="11"/>
      <c r="G888" s="11"/>
      <c r="H888" s="15">
        <v>153368</v>
      </c>
      <c r="I888" s="15"/>
      <c r="J888" s="15">
        <v>153368</v>
      </c>
      <c r="K888" s="15">
        <v>153368</v>
      </c>
      <c r="L888" s="15">
        <v>153368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/>
      <c r="W888" s="15">
        <v>0</v>
      </c>
      <c r="X888" s="15">
        <v>0</v>
      </c>
      <c r="Y888" s="15"/>
      <c r="Z888" s="15"/>
    </row>
    <row r="889" spans="1:26" ht="13.5">
      <c r="A889" s="13"/>
      <c r="B889" s="13"/>
      <c r="C889" s="13"/>
      <c r="D889" s="13" t="s">
        <v>387</v>
      </c>
      <c r="E889" s="11" t="s">
        <v>388</v>
      </c>
      <c r="F889" s="11"/>
      <c r="G889" s="11"/>
      <c r="H889" s="15">
        <v>373488</v>
      </c>
      <c r="I889" s="15"/>
      <c r="J889" s="15">
        <v>373488</v>
      </c>
      <c r="K889" s="15">
        <v>373488</v>
      </c>
      <c r="L889" s="15">
        <v>373488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/>
      <c r="W889" s="15">
        <v>0</v>
      </c>
      <c r="X889" s="15">
        <v>0</v>
      </c>
      <c r="Y889" s="15"/>
      <c r="Z889" s="15"/>
    </row>
    <row r="890" spans="1:26" ht="19.5">
      <c r="A890" s="13"/>
      <c r="B890" s="13"/>
      <c r="C890" s="13"/>
      <c r="D890" s="13" t="s">
        <v>389</v>
      </c>
      <c r="E890" s="11" t="s">
        <v>390</v>
      </c>
      <c r="F890" s="11"/>
      <c r="G890" s="11"/>
      <c r="H890" s="15">
        <v>53612</v>
      </c>
      <c r="I890" s="15"/>
      <c r="J890" s="15">
        <v>53612</v>
      </c>
      <c r="K890" s="15">
        <v>53612</v>
      </c>
      <c r="L890" s="15">
        <v>53612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/>
      <c r="W890" s="15">
        <v>0</v>
      </c>
      <c r="X890" s="15">
        <v>0</v>
      </c>
      <c r="Y890" s="15"/>
      <c r="Z890" s="15"/>
    </row>
    <row r="891" spans="1:26" ht="13.5">
      <c r="A891" s="13"/>
      <c r="B891" s="13"/>
      <c r="C891" s="13"/>
      <c r="D891" s="13" t="s">
        <v>474</v>
      </c>
      <c r="E891" s="11" t="s">
        <v>475</v>
      </c>
      <c r="F891" s="11"/>
      <c r="G891" s="11"/>
      <c r="H891" s="15">
        <v>8220</v>
      </c>
      <c r="I891" s="15"/>
      <c r="J891" s="15">
        <v>8220</v>
      </c>
      <c r="K891" s="15">
        <v>8220</v>
      </c>
      <c r="L891" s="15">
        <v>8220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/>
      <c r="W891" s="15">
        <v>0</v>
      </c>
      <c r="X891" s="15">
        <v>0</v>
      </c>
      <c r="Y891" s="15"/>
      <c r="Z891" s="15"/>
    </row>
    <row r="892" spans="1:26" ht="13.5">
      <c r="A892" s="13"/>
      <c r="B892" s="13"/>
      <c r="C892" s="13"/>
      <c r="D892" s="13" t="s">
        <v>377</v>
      </c>
      <c r="E892" s="11" t="s">
        <v>378</v>
      </c>
      <c r="F892" s="11"/>
      <c r="G892" s="11"/>
      <c r="H892" s="15">
        <v>234100</v>
      </c>
      <c r="I892" s="15"/>
      <c r="J892" s="15">
        <v>234100</v>
      </c>
      <c r="K892" s="15">
        <v>234100</v>
      </c>
      <c r="L892" s="15">
        <v>0</v>
      </c>
      <c r="M892" s="15">
        <v>234100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/>
      <c r="W892" s="15">
        <v>0</v>
      </c>
      <c r="X892" s="15">
        <v>0</v>
      </c>
      <c r="Y892" s="15"/>
      <c r="Z892" s="15"/>
    </row>
    <row r="893" spans="1:26" ht="8.25">
      <c r="A893" s="13"/>
      <c r="B893" s="13"/>
      <c r="C893" s="13"/>
      <c r="D893" s="13" t="s">
        <v>469</v>
      </c>
      <c r="E893" s="11" t="s">
        <v>470</v>
      </c>
      <c r="F893" s="11"/>
      <c r="G893" s="11"/>
      <c r="H893" s="15">
        <v>241800</v>
      </c>
      <c r="I893" s="15"/>
      <c r="J893" s="15">
        <v>241800</v>
      </c>
      <c r="K893" s="15">
        <v>241800</v>
      </c>
      <c r="L893" s="15">
        <v>0</v>
      </c>
      <c r="M893" s="15">
        <v>241800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/>
      <c r="W893" s="15">
        <v>0</v>
      </c>
      <c r="X893" s="15">
        <v>0</v>
      </c>
      <c r="Y893" s="15"/>
      <c r="Z893" s="15"/>
    </row>
    <row r="894" spans="1:26" ht="19.5">
      <c r="A894" s="13"/>
      <c r="B894" s="13"/>
      <c r="C894" s="13"/>
      <c r="D894" s="13" t="s">
        <v>552</v>
      </c>
      <c r="E894" s="11" t="s">
        <v>553</v>
      </c>
      <c r="F894" s="11"/>
      <c r="G894" s="11"/>
      <c r="H894" s="15">
        <v>30400</v>
      </c>
      <c r="I894" s="15"/>
      <c r="J894" s="15">
        <v>30400</v>
      </c>
      <c r="K894" s="15">
        <v>30400</v>
      </c>
      <c r="L894" s="15">
        <v>0</v>
      </c>
      <c r="M894" s="15">
        <v>30400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/>
      <c r="W894" s="15">
        <v>0</v>
      </c>
      <c r="X894" s="15">
        <v>0</v>
      </c>
      <c r="Y894" s="15"/>
      <c r="Z894" s="15"/>
    </row>
    <row r="895" spans="1:26" ht="13.5">
      <c r="A895" s="13"/>
      <c r="B895" s="13"/>
      <c r="C895" s="13"/>
      <c r="D895" s="13" t="s">
        <v>517</v>
      </c>
      <c r="E895" s="11" t="s">
        <v>518</v>
      </c>
      <c r="F895" s="11"/>
      <c r="G895" s="11"/>
      <c r="H895" s="15">
        <v>12150</v>
      </c>
      <c r="I895" s="15"/>
      <c r="J895" s="15">
        <v>12150</v>
      </c>
      <c r="K895" s="15">
        <v>12150</v>
      </c>
      <c r="L895" s="15">
        <v>0</v>
      </c>
      <c r="M895" s="15">
        <v>12150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/>
      <c r="W895" s="15">
        <v>0</v>
      </c>
      <c r="X895" s="15">
        <v>0</v>
      </c>
      <c r="Y895" s="15"/>
      <c r="Z895" s="15"/>
    </row>
    <row r="896" spans="1:26" ht="8.25">
      <c r="A896" s="13"/>
      <c r="B896" s="13"/>
      <c r="C896" s="13"/>
      <c r="D896" s="13" t="s">
        <v>391</v>
      </c>
      <c r="E896" s="11" t="s">
        <v>392</v>
      </c>
      <c r="F896" s="11"/>
      <c r="G896" s="11"/>
      <c r="H896" s="15">
        <v>161300</v>
      </c>
      <c r="I896" s="15"/>
      <c r="J896" s="15">
        <v>161300</v>
      </c>
      <c r="K896" s="15">
        <v>161300</v>
      </c>
      <c r="L896" s="15">
        <v>0</v>
      </c>
      <c r="M896" s="15">
        <v>161300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/>
      <c r="W896" s="15">
        <v>0</v>
      </c>
      <c r="X896" s="15">
        <v>0</v>
      </c>
      <c r="Y896" s="15"/>
      <c r="Z896" s="15"/>
    </row>
    <row r="897" spans="1:26" ht="8.25">
      <c r="A897" s="13"/>
      <c r="B897" s="13"/>
      <c r="C897" s="13"/>
      <c r="D897" s="13" t="s">
        <v>393</v>
      </c>
      <c r="E897" s="11" t="s">
        <v>394</v>
      </c>
      <c r="F897" s="11"/>
      <c r="G897" s="11"/>
      <c r="H897" s="15">
        <v>44200</v>
      </c>
      <c r="I897" s="15"/>
      <c r="J897" s="15">
        <v>44200</v>
      </c>
      <c r="K897" s="15">
        <v>44200</v>
      </c>
      <c r="L897" s="15">
        <v>0</v>
      </c>
      <c r="M897" s="15">
        <v>44200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/>
      <c r="W897" s="15">
        <v>0</v>
      </c>
      <c r="X897" s="15">
        <v>0</v>
      </c>
      <c r="Y897" s="15"/>
      <c r="Z897" s="15"/>
    </row>
    <row r="898" spans="1:26" ht="8.25">
      <c r="A898" s="13"/>
      <c r="B898" s="13"/>
      <c r="C898" s="13"/>
      <c r="D898" s="13" t="s">
        <v>395</v>
      </c>
      <c r="E898" s="11" t="s">
        <v>396</v>
      </c>
      <c r="F898" s="11"/>
      <c r="G898" s="11"/>
      <c r="H898" s="15">
        <v>11250</v>
      </c>
      <c r="I898" s="15"/>
      <c r="J898" s="15">
        <v>11250</v>
      </c>
      <c r="K898" s="15">
        <v>11250</v>
      </c>
      <c r="L898" s="15">
        <v>0</v>
      </c>
      <c r="M898" s="15">
        <v>11250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/>
      <c r="W898" s="15">
        <v>0</v>
      </c>
      <c r="X898" s="15">
        <v>0</v>
      </c>
      <c r="Y898" s="15"/>
      <c r="Z898" s="15"/>
    </row>
    <row r="899" spans="1:26" ht="8.25">
      <c r="A899" s="13"/>
      <c r="B899" s="13"/>
      <c r="C899" s="13"/>
      <c r="D899" s="13" t="s">
        <v>371</v>
      </c>
      <c r="E899" s="11" t="s">
        <v>372</v>
      </c>
      <c r="F899" s="11"/>
      <c r="G899" s="11"/>
      <c r="H899" s="15">
        <v>188400</v>
      </c>
      <c r="I899" s="15"/>
      <c r="J899" s="15">
        <v>188400</v>
      </c>
      <c r="K899" s="15">
        <v>188400</v>
      </c>
      <c r="L899" s="15">
        <v>0</v>
      </c>
      <c r="M899" s="15">
        <v>188400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/>
      <c r="W899" s="15">
        <v>0</v>
      </c>
      <c r="X899" s="15">
        <v>0</v>
      </c>
      <c r="Y899" s="15"/>
      <c r="Z899" s="15"/>
    </row>
    <row r="900" spans="1:26" ht="13.5">
      <c r="A900" s="13"/>
      <c r="B900" s="13"/>
      <c r="C900" s="13"/>
      <c r="D900" s="13" t="s">
        <v>397</v>
      </c>
      <c r="E900" s="11" t="s">
        <v>398</v>
      </c>
      <c r="F900" s="11"/>
      <c r="G900" s="11"/>
      <c r="H900" s="15">
        <v>10010</v>
      </c>
      <c r="I900" s="15"/>
      <c r="J900" s="15">
        <v>10010</v>
      </c>
      <c r="K900" s="15">
        <v>10010</v>
      </c>
      <c r="L900" s="15">
        <v>0</v>
      </c>
      <c r="M900" s="15">
        <v>10010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/>
      <c r="W900" s="15">
        <v>0</v>
      </c>
      <c r="X900" s="15">
        <v>0</v>
      </c>
      <c r="Y900" s="15"/>
      <c r="Z900" s="15"/>
    </row>
    <row r="901" spans="1:26" ht="19.5">
      <c r="A901" s="13"/>
      <c r="B901" s="13"/>
      <c r="C901" s="13"/>
      <c r="D901" s="13" t="s">
        <v>445</v>
      </c>
      <c r="E901" s="11" t="s">
        <v>446</v>
      </c>
      <c r="F901" s="11"/>
      <c r="G901" s="11"/>
      <c r="H901" s="15">
        <v>11430</v>
      </c>
      <c r="I901" s="15"/>
      <c r="J901" s="15">
        <v>11430</v>
      </c>
      <c r="K901" s="15">
        <v>11430</v>
      </c>
      <c r="L901" s="15">
        <v>0</v>
      </c>
      <c r="M901" s="15">
        <v>11430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/>
      <c r="W901" s="15">
        <v>0</v>
      </c>
      <c r="X901" s="15">
        <v>0</v>
      </c>
      <c r="Y901" s="15"/>
      <c r="Z901" s="15"/>
    </row>
    <row r="902" spans="1:26" ht="8.25">
      <c r="A902" s="13"/>
      <c r="B902" s="13"/>
      <c r="C902" s="13"/>
      <c r="D902" s="13" t="s">
        <v>399</v>
      </c>
      <c r="E902" s="11" t="s">
        <v>400</v>
      </c>
      <c r="F902" s="11"/>
      <c r="G902" s="11"/>
      <c r="H902" s="15">
        <v>7460</v>
      </c>
      <c r="I902" s="15"/>
      <c r="J902" s="15">
        <v>7460</v>
      </c>
      <c r="K902" s="15">
        <v>7460</v>
      </c>
      <c r="L902" s="15">
        <v>0</v>
      </c>
      <c r="M902" s="15">
        <v>7460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/>
      <c r="W902" s="15">
        <v>0</v>
      </c>
      <c r="X902" s="15">
        <v>0</v>
      </c>
      <c r="Y902" s="15"/>
      <c r="Z902" s="15"/>
    </row>
    <row r="903" spans="1:26" ht="8.25">
      <c r="A903" s="13"/>
      <c r="B903" s="13"/>
      <c r="C903" s="13"/>
      <c r="D903" s="13" t="s">
        <v>401</v>
      </c>
      <c r="E903" s="11" t="s">
        <v>402</v>
      </c>
      <c r="F903" s="11"/>
      <c r="G903" s="11"/>
      <c r="H903" s="15">
        <v>11120</v>
      </c>
      <c r="I903" s="15"/>
      <c r="J903" s="15">
        <v>11120</v>
      </c>
      <c r="K903" s="15">
        <v>11120</v>
      </c>
      <c r="L903" s="15">
        <v>0</v>
      </c>
      <c r="M903" s="15">
        <v>11120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15"/>
      <c r="W903" s="15">
        <v>0</v>
      </c>
      <c r="X903" s="15">
        <v>0</v>
      </c>
      <c r="Y903" s="15"/>
      <c r="Z903" s="15"/>
    </row>
    <row r="904" spans="1:26" ht="19.5">
      <c r="A904" s="13"/>
      <c r="B904" s="13"/>
      <c r="C904" s="13"/>
      <c r="D904" s="13" t="s">
        <v>403</v>
      </c>
      <c r="E904" s="11" t="s">
        <v>404</v>
      </c>
      <c r="F904" s="11"/>
      <c r="G904" s="11"/>
      <c r="H904" s="15">
        <v>73490</v>
      </c>
      <c r="I904" s="15"/>
      <c r="J904" s="15">
        <v>73490</v>
      </c>
      <c r="K904" s="15">
        <v>73490</v>
      </c>
      <c r="L904" s="15">
        <v>0</v>
      </c>
      <c r="M904" s="15">
        <v>73490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/>
      <c r="W904" s="15">
        <v>0</v>
      </c>
      <c r="X904" s="15">
        <v>0</v>
      </c>
      <c r="Y904" s="15"/>
      <c r="Z904" s="15"/>
    </row>
    <row r="905" spans="1:26" ht="19.5">
      <c r="A905" s="13"/>
      <c r="B905" s="13"/>
      <c r="C905" s="13"/>
      <c r="D905" s="13" t="s">
        <v>410</v>
      </c>
      <c r="E905" s="11" t="s">
        <v>411</v>
      </c>
      <c r="F905" s="11"/>
      <c r="G905" s="11"/>
      <c r="H905" s="15">
        <v>21056</v>
      </c>
      <c r="I905" s="15"/>
      <c r="J905" s="15">
        <v>21056</v>
      </c>
      <c r="K905" s="15">
        <v>21056</v>
      </c>
      <c r="L905" s="15">
        <v>0</v>
      </c>
      <c r="M905" s="15">
        <v>21056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/>
      <c r="W905" s="15">
        <v>0</v>
      </c>
      <c r="X905" s="15">
        <v>0</v>
      </c>
      <c r="Y905" s="15"/>
      <c r="Z905" s="15"/>
    </row>
    <row r="906" spans="1:26" ht="19.5">
      <c r="A906" s="13"/>
      <c r="B906" s="13"/>
      <c r="C906" s="13"/>
      <c r="D906" s="13" t="s">
        <v>414</v>
      </c>
      <c r="E906" s="11" t="s">
        <v>415</v>
      </c>
      <c r="F906" s="11"/>
      <c r="G906" s="11"/>
      <c r="H906" s="15">
        <v>8090</v>
      </c>
      <c r="I906" s="15"/>
      <c r="J906" s="15">
        <v>8090</v>
      </c>
      <c r="K906" s="15">
        <v>8090</v>
      </c>
      <c r="L906" s="15">
        <v>0</v>
      </c>
      <c r="M906" s="15">
        <v>8090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5"/>
      <c r="W906" s="15">
        <v>0</v>
      </c>
      <c r="X906" s="15">
        <v>0</v>
      </c>
      <c r="Y906" s="15"/>
      <c r="Z906" s="15"/>
    </row>
    <row r="907" spans="1:26" ht="13.5">
      <c r="A907" s="13"/>
      <c r="B907" s="13"/>
      <c r="C907" s="13"/>
      <c r="D907" s="13" t="s">
        <v>416</v>
      </c>
      <c r="E907" s="11" t="s">
        <v>417</v>
      </c>
      <c r="F907" s="11"/>
      <c r="G907" s="11"/>
      <c r="H907" s="15">
        <v>19500</v>
      </c>
      <c r="I907" s="15"/>
      <c r="J907" s="15">
        <v>19500</v>
      </c>
      <c r="K907" s="15">
        <v>19500</v>
      </c>
      <c r="L907" s="15">
        <v>19500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5"/>
      <c r="W907" s="15">
        <v>0</v>
      </c>
      <c r="X907" s="15">
        <v>0</v>
      </c>
      <c r="Y907" s="15"/>
      <c r="Z907" s="15"/>
    </row>
    <row r="908" spans="1:26" ht="8.25">
      <c r="A908" s="13"/>
      <c r="B908" s="13"/>
      <c r="C908" s="13" t="s">
        <v>304</v>
      </c>
      <c r="D908" s="13"/>
      <c r="E908" s="11" t="s">
        <v>90</v>
      </c>
      <c r="F908" s="11"/>
      <c r="G908" s="11"/>
      <c r="H908" s="15">
        <v>722820</v>
      </c>
      <c r="I908" s="15"/>
      <c r="J908" s="15">
        <v>722820</v>
      </c>
      <c r="K908" s="15">
        <v>721880</v>
      </c>
      <c r="L908" s="15">
        <v>689000</v>
      </c>
      <c r="M908" s="15">
        <v>32880</v>
      </c>
      <c r="N908" s="15">
        <v>0</v>
      </c>
      <c r="O908" s="15">
        <v>940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5"/>
      <c r="W908" s="15">
        <v>0</v>
      </c>
      <c r="X908" s="15">
        <v>0</v>
      </c>
      <c r="Y908" s="15"/>
      <c r="Z908" s="15"/>
    </row>
    <row r="909" spans="1:26" ht="19.5">
      <c r="A909" s="13"/>
      <c r="B909" s="13"/>
      <c r="C909" s="13"/>
      <c r="D909" s="13" t="s">
        <v>381</v>
      </c>
      <c r="E909" s="11" t="s">
        <v>382</v>
      </c>
      <c r="F909" s="11"/>
      <c r="G909" s="11"/>
      <c r="H909" s="15">
        <v>940</v>
      </c>
      <c r="I909" s="15"/>
      <c r="J909" s="15">
        <v>940</v>
      </c>
      <c r="K909" s="15">
        <v>0</v>
      </c>
      <c r="L909" s="15">
        <v>0</v>
      </c>
      <c r="M909" s="15">
        <v>0</v>
      </c>
      <c r="N909" s="15">
        <v>0</v>
      </c>
      <c r="O909" s="15">
        <v>940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5"/>
      <c r="W909" s="15">
        <v>0</v>
      </c>
      <c r="X909" s="15">
        <v>0</v>
      </c>
      <c r="Y909" s="15"/>
      <c r="Z909" s="15"/>
    </row>
    <row r="910" ht="13.5"/>
    <row r="911" spans="22:25" ht="13.5">
      <c r="V911" s="15" t="s">
        <v>588</v>
      </c>
      <c r="W911" s="15"/>
      <c r="X911" s="15"/>
      <c r="Y911" s="15"/>
    </row>
    <row r="912" ht="6.75"/>
    <row r="913" spans="2:8" ht="13.5">
      <c r="B913" s="11"/>
      <c r="C913" s="11"/>
      <c r="D913" s="11"/>
      <c r="E913" s="11"/>
      <c r="F913" s="12"/>
      <c r="G913" s="12"/>
      <c r="H913" s="12"/>
    </row>
    <row r="914" spans="1:26" ht="13.5" customHeight="1">
      <c r="A914" s="13" t="s">
        <v>1</v>
      </c>
      <c r="B914" s="13"/>
      <c r="C914" s="13" t="s">
        <v>2</v>
      </c>
      <c r="D914" s="14" t="s">
        <v>338</v>
      </c>
      <c r="E914" s="13" t="s">
        <v>4</v>
      </c>
      <c r="F914" s="13"/>
      <c r="G914" s="13"/>
      <c r="H914" s="13" t="s">
        <v>339</v>
      </c>
      <c r="I914" s="13"/>
      <c r="J914" s="13" t="s">
        <v>340</v>
      </c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3.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 t="s">
        <v>341</v>
      </c>
      <c r="K915" s="13" t="s">
        <v>342</v>
      </c>
      <c r="L915" s="13"/>
      <c r="M915" s="13"/>
      <c r="N915" s="13"/>
      <c r="O915" s="13"/>
      <c r="P915" s="13"/>
      <c r="Q915" s="13"/>
      <c r="R915" s="13"/>
      <c r="S915" s="14" t="s">
        <v>343</v>
      </c>
      <c r="T915" s="13" t="s">
        <v>342</v>
      </c>
      <c r="U915" s="13"/>
      <c r="V915" s="13"/>
      <c r="W915" s="13"/>
      <c r="X915" s="13"/>
      <c r="Y915" s="13"/>
      <c r="Z915" s="13"/>
    </row>
    <row r="916" spans="1:26" ht="6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4" t="s">
        <v>344</v>
      </c>
      <c r="L916" s="13" t="s">
        <v>342</v>
      </c>
      <c r="M916" s="13"/>
      <c r="N916" s="14" t="s">
        <v>345</v>
      </c>
      <c r="O916" s="14" t="s">
        <v>346</v>
      </c>
      <c r="P916" s="14" t="s">
        <v>347</v>
      </c>
      <c r="Q916" s="14" t="s">
        <v>348</v>
      </c>
      <c r="R916" s="14" t="s">
        <v>349</v>
      </c>
      <c r="S916" s="14"/>
      <c r="T916" s="14" t="s">
        <v>350</v>
      </c>
      <c r="U916" s="13" t="s">
        <v>351</v>
      </c>
      <c r="V916" s="13"/>
      <c r="W916" s="14" t="s">
        <v>352</v>
      </c>
      <c r="X916" s="13" t="s">
        <v>353</v>
      </c>
      <c r="Y916" s="13"/>
      <c r="Z916" s="13"/>
    </row>
    <row r="917" spans="1:26" ht="41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 t="s">
        <v>354</v>
      </c>
      <c r="M917" s="13" t="s">
        <v>355</v>
      </c>
      <c r="N917" s="14"/>
      <c r="O917" s="14"/>
      <c r="P917" s="14"/>
      <c r="Q917" s="14"/>
      <c r="R917" s="14"/>
      <c r="S917" s="14"/>
      <c r="T917" s="14"/>
      <c r="U917" s="13" t="s">
        <v>356</v>
      </c>
      <c r="V917" s="13"/>
      <c r="W917" s="14"/>
      <c r="X917" s="14"/>
      <c r="Y917" s="13"/>
      <c r="Z917" s="13"/>
    </row>
    <row r="918" spans="1:26" ht="6.75">
      <c r="A918" s="13" t="s">
        <v>6</v>
      </c>
      <c r="B918" s="13"/>
      <c r="C918" s="13" t="s">
        <v>7</v>
      </c>
      <c r="D918" s="13" t="s">
        <v>8</v>
      </c>
      <c r="E918" s="13" t="s">
        <v>9</v>
      </c>
      <c r="F918" s="13"/>
      <c r="G918" s="13"/>
      <c r="H918" s="13" t="s">
        <v>10</v>
      </c>
      <c r="I918" s="13"/>
      <c r="J918" s="13" t="s">
        <v>357</v>
      </c>
      <c r="K918" s="13" t="s">
        <v>358</v>
      </c>
      <c r="L918" s="13" t="s">
        <v>359</v>
      </c>
      <c r="M918" s="13" t="s">
        <v>360</v>
      </c>
      <c r="N918" s="13" t="s">
        <v>361</v>
      </c>
      <c r="O918" s="13" t="s">
        <v>362</v>
      </c>
      <c r="P918" s="13" t="s">
        <v>363</v>
      </c>
      <c r="Q918" s="13" t="s">
        <v>364</v>
      </c>
      <c r="R918" s="13" t="s">
        <v>365</v>
      </c>
      <c r="S918" s="13" t="s">
        <v>366</v>
      </c>
      <c r="T918" s="13" t="s">
        <v>367</v>
      </c>
      <c r="U918" s="13" t="s">
        <v>368</v>
      </c>
      <c r="V918" s="13"/>
      <c r="W918" s="13" t="s">
        <v>369</v>
      </c>
      <c r="X918" s="13" t="s">
        <v>370</v>
      </c>
      <c r="Y918" s="13"/>
      <c r="Z918" s="13"/>
    </row>
    <row r="919" spans="1:26" ht="13.5">
      <c r="A919" s="13"/>
      <c r="B919" s="13"/>
      <c r="C919" s="13"/>
      <c r="D919" s="13" t="s">
        <v>383</v>
      </c>
      <c r="E919" s="11" t="s">
        <v>384</v>
      </c>
      <c r="F919" s="11"/>
      <c r="G919" s="11"/>
      <c r="H919" s="15">
        <v>540000</v>
      </c>
      <c r="I919" s="15"/>
      <c r="J919" s="15">
        <v>540000</v>
      </c>
      <c r="K919" s="15">
        <v>540000</v>
      </c>
      <c r="L919" s="15">
        <v>540000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5"/>
      <c r="W919" s="15">
        <v>0</v>
      </c>
      <c r="X919" s="15">
        <v>0</v>
      </c>
      <c r="Y919" s="15"/>
      <c r="Z919" s="15"/>
    </row>
    <row r="920" spans="1:26" ht="13.5">
      <c r="A920" s="13"/>
      <c r="B920" s="13"/>
      <c r="C920" s="13"/>
      <c r="D920" s="13" t="s">
        <v>385</v>
      </c>
      <c r="E920" s="11" t="s">
        <v>386</v>
      </c>
      <c r="F920" s="11"/>
      <c r="G920" s="11"/>
      <c r="H920" s="15">
        <v>40000</v>
      </c>
      <c r="I920" s="15"/>
      <c r="J920" s="15">
        <v>40000</v>
      </c>
      <c r="K920" s="15">
        <v>40000</v>
      </c>
      <c r="L920" s="15">
        <v>40000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15"/>
      <c r="W920" s="15">
        <v>0</v>
      </c>
      <c r="X920" s="15">
        <v>0</v>
      </c>
      <c r="Y920" s="15"/>
      <c r="Z920" s="15"/>
    </row>
    <row r="921" spans="1:26" ht="13.5">
      <c r="A921" s="13"/>
      <c r="B921" s="13"/>
      <c r="C921" s="13"/>
      <c r="D921" s="13" t="s">
        <v>387</v>
      </c>
      <c r="E921" s="11" t="s">
        <v>388</v>
      </c>
      <c r="F921" s="11"/>
      <c r="G921" s="11"/>
      <c r="H921" s="15">
        <v>93000</v>
      </c>
      <c r="I921" s="15"/>
      <c r="J921" s="15">
        <v>93000</v>
      </c>
      <c r="K921" s="15">
        <v>93000</v>
      </c>
      <c r="L921" s="15">
        <v>93000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/>
      <c r="W921" s="15">
        <v>0</v>
      </c>
      <c r="X921" s="15">
        <v>0</v>
      </c>
      <c r="Y921" s="15"/>
      <c r="Z921" s="15"/>
    </row>
    <row r="922" spans="1:26" ht="19.5">
      <c r="A922" s="13"/>
      <c r="B922" s="13"/>
      <c r="C922" s="13"/>
      <c r="D922" s="13" t="s">
        <v>389</v>
      </c>
      <c r="E922" s="11" t="s">
        <v>390</v>
      </c>
      <c r="F922" s="11"/>
      <c r="G922" s="11"/>
      <c r="H922" s="15">
        <v>11000</v>
      </c>
      <c r="I922" s="15"/>
      <c r="J922" s="15">
        <v>11000</v>
      </c>
      <c r="K922" s="15">
        <v>11000</v>
      </c>
      <c r="L922" s="15">
        <v>11000</v>
      </c>
      <c r="M922" s="15">
        <v>0</v>
      </c>
      <c r="N922" s="15">
        <v>0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/>
      <c r="W922" s="15">
        <v>0</v>
      </c>
      <c r="X922" s="15">
        <v>0</v>
      </c>
      <c r="Y922" s="15"/>
      <c r="Z922" s="15"/>
    </row>
    <row r="923" spans="1:26" ht="13.5">
      <c r="A923" s="13"/>
      <c r="B923" s="13"/>
      <c r="C923" s="13"/>
      <c r="D923" s="13" t="s">
        <v>474</v>
      </c>
      <c r="E923" s="11" t="s">
        <v>475</v>
      </c>
      <c r="F923" s="11"/>
      <c r="G923" s="11"/>
      <c r="H923" s="15">
        <v>4000</v>
      </c>
      <c r="I923" s="15"/>
      <c r="J923" s="15">
        <v>4000</v>
      </c>
      <c r="K923" s="15">
        <v>4000</v>
      </c>
      <c r="L923" s="15">
        <v>4000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/>
      <c r="W923" s="15">
        <v>0</v>
      </c>
      <c r="X923" s="15">
        <v>0</v>
      </c>
      <c r="Y923" s="15"/>
      <c r="Z923" s="15"/>
    </row>
    <row r="924" spans="1:26" ht="13.5">
      <c r="A924" s="13"/>
      <c r="B924" s="13"/>
      <c r="C924" s="13"/>
      <c r="D924" s="13" t="s">
        <v>377</v>
      </c>
      <c r="E924" s="11" t="s">
        <v>378</v>
      </c>
      <c r="F924" s="11"/>
      <c r="G924" s="11"/>
      <c r="H924" s="15">
        <v>8160</v>
      </c>
      <c r="I924" s="15"/>
      <c r="J924" s="15">
        <v>8160</v>
      </c>
      <c r="K924" s="15">
        <v>8160</v>
      </c>
      <c r="L924" s="15">
        <v>0</v>
      </c>
      <c r="M924" s="15">
        <v>8160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/>
      <c r="W924" s="15">
        <v>0</v>
      </c>
      <c r="X924" s="15">
        <v>0</v>
      </c>
      <c r="Y924" s="15"/>
      <c r="Z924" s="15"/>
    </row>
    <row r="925" spans="1:26" ht="8.25">
      <c r="A925" s="13"/>
      <c r="B925" s="13"/>
      <c r="C925" s="13"/>
      <c r="D925" s="13" t="s">
        <v>393</v>
      </c>
      <c r="E925" s="11" t="s">
        <v>394</v>
      </c>
      <c r="F925" s="11"/>
      <c r="G925" s="11"/>
      <c r="H925" s="15">
        <v>500</v>
      </c>
      <c r="I925" s="15"/>
      <c r="J925" s="15">
        <v>500</v>
      </c>
      <c r="K925" s="15">
        <v>500</v>
      </c>
      <c r="L925" s="15">
        <v>0</v>
      </c>
      <c r="M925" s="15">
        <v>500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/>
      <c r="W925" s="15">
        <v>0</v>
      </c>
      <c r="X925" s="15">
        <v>0</v>
      </c>
      <c r="Y925" s="15"/>
      <c r="Z925" s="15"/>
    </row>
    <row r="926" spans="1:26" ht="8.25">
      <c r="A926" s="13"/>
      <c r="B926" s="13"/>
      <c r="C926" s="13"/>
      <c r="D926" s="13" t="s">
        <v>395</v>
      </c>
      <c r="E926" s="11" t="s">
        <v>396</v>
      </c>
      <c r="F926" s="11"/>
      <c r="G926" s="11"/>
      <c r="H926" s="15">
        <v>2040</v>
      </c>
      <c r="I926" s="15"/>
      <c r="J926" s="15">
        <v>2040</v>
      </c>
      <c r="K926" s="15">
        <v>2040</v>
      </c>
      <c r="L926" s="15">
        <v>0</v>
      </c>
      <c r="M926" s="15">
        <v>2040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/>
      <c r="W926" s="15">
        <v>0</v>
      </c>
      <c r="X926" s="15">
        <v>0</v>
      </c>
      <c r="Y926" s="15"/>
      <c r="Z926" s="15"/>
    </row>
    <row r="927" spans="1:26" ht="8.25">
      <c r="A927" s="13"/>
      <c r="B927" s="13"/>
      <c r="C927" s="13"/>
      <c r="D927" s="13" t="s">
        <v>371</v>
      </c>
      <c r="E927" s="11" t="s">
        <v>372</v>
      </c>
      <c r="F927" s="11"/>
      <c r="G927" s="11"/>
      <c r="H927" s="15">
        <v>3700</v>
      </c>
      <c r="I927" s="15"/>
      <c r="J927" s="15">
        <v>3700</v>
      </c>
      <c r="K927" s="15">
        <v>3700</v>
      </c>
      <c r="L927" s="15">
        <v>0</v>
      </c>
      <c r="M927" s="15">
        <v>3700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5"/>
      <c r="W927" s="15">
        <v>0</v>
      </c>
      <c r="X927" s="15">
        <v>0</v>
      </c>
      <c r="Y927" s="15"/>
      <c r="Z927" s="15"/>
    </row>
    <row r="928" spans="1:26" ht="8.25">
      <c r="A928" s="13"/>
      <c r="B928" s="13"/>
      <c r="C928" s="13"/>
      <c r="D928" s="13" t="s">
        <v>399</v>
      </c>
      <c r="E928" s="11" t="s">
        <v>400</v>
      </c>
      <c r="F928" s="11"/>
      <c r="G928" s="11"/>
      <c r="H928" s="15">
        <v>100</v>
      </c>
      <c r="I928" s="15"/>
      <c r="J928" s="15">
        <v>100</v>
      </c>
      <c r="K928" s="15">
        <v>100</v>
      </c>
      <c r="L928" s="15">
        <v>0</v>
      </c>
      <c r="M928" s="15">
        <v>100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/>
      <c r="W928" s="15">
        <v>0</v>
      </c>
      <c r="X928" s="15">
        <v>0</v>
      </c>
      <c r="Y928" s="15"/>
      <c r="Z928" s="15"/>
    </row>
    <row r="929" spans="1:26" ht="8.25">
      <c r="A929" s="13"/>
      <c r="B929" s="13"/>
      <c r="C929" s="13"/>
      <c r="D929" s="13" t="s">
        <v>401</v>
      </c>
      <c r="E929" s="11" t="s">
        <v>402</v>
      </c>
      <c r="F929" s="11"/>
      <c r="G929" s="11"/>
      <c r="H929" s="15">
        <v>100</v>
      </c>
      <c r="I929" s="15"/>
      <c r="J929" s="15">
        <v>100</v>
      </c>
      <c r="K929" s="15">
        <v>100</v>
      </c>
      <c r="L929" s="15">
        <v>0</v>
      </c>
      <c r="M929" s="15">
        <v>100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5"/>
      <c r="W929" s="15">
        <v>0</v>
      </c>
      <c r="X929" s="15">
        <v>0</v>
      </c>
      <c r="Y929" s="15"/>
      <c r="Z929" s="15"/>
    </row>
    <row r="930" spans="1:26" ht="19.5">
      <c r="A930" s="13"/>
      <c r="B930" s="13"/>
      <c r="C930" s="13"/>
      <c r="D930" s="13" t="s">
        <v>403</v>
      </c>
      <c r="E930" s="11" t="s">
        <v>404</v>
      </c>
      <c r="F930" s="11"/>
      <c r="G930" s="11"/>
      <c r="H930" s="15">
        <v>16700</v>
      </c>
      <c r="I930" s="15"/>
      <c r="J930" s="15">
        <v>16700</v>
      </c>
      <c r="K930" s="15">
        <v>16700</v>
      </c>
      <c r="L930" s="15">
        <v>0</v>
      </c>
      <c r="M930" s="15">
        <v>16700</v>
      </c>
      <c r="N930" s="15">
        <v>0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5"/>
      <c r="W930" s="15">
        <v>0</v>
      </c>
      <c r="X930" s="15">
        <v>0</v>
      </c>
      <c r="Y930" s="15"/>
      <c r="Z930" s="15"/>
    </row>
    <row r="931" spans="1:26" ht="19.5">
      <c r="A931" s="13"/>
      <c r="B931" s="13"/>
      <c r="C931" s="13"/>
      <c r="D931" s="13" t="s">
        <v>414</v>
      </c>
      <c r="E931" s="11" t="s">
        <v>415</v>
      </c>
      <c r="F931" s="11"/>
      <c r="G931" s="11"/>
      <c r="H931" s="15">
        <v>1580</v>
      </c>
      <c r="I931" s="15"/>
      <c r="J931" s="15">
        <v>1580</v>
      </c>
      <c r="K931" s="15">
        <v>1580</v>
      </c>
      <c r="L931" s="15">
        <v>0</v>
      </c>
      <c r="M931" s="15">
        <v>1580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5"/>
      <c r="W931" s="15">
        <v>0</v>
      </c>
      <c r="X931" s="15">
        <v>0</v>
      </c>
      <c r="Y931" s="15"/>
      <c r="Z931" s="15"/>
    </row>
    <row r="932" spans="1:26" ht="13.5">
      <c r="A932" s="13"/>
      <c r="B932" s="13"/>
      <c r="C932" s="13"/>
      <c r="D932" s="13" t="s">
        <v>416</v>
      </c>
      <c r="E932" s="11" t="s">
        <v>417</v>
      </c>
      <c r="F932" s="11"/>
      <c r="G932" s="11"/>
      <c r="H932" s="15">
        <v>1000</v>
      </c>
      <c r="I932" s="15"/>
      <c r="J932" s="15">
        <v>1000</v>
      </c>
      <c r="K932" s="15">
        <v>1000</v>
      </c>
      <c r="L932" s="15">
        <v>1000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5"/>
      <c r="W932" s="15">
        <v>0</v>
      </c>
      <c r="X932" s="15">
        <v>0</v>
      </c>
      <c r="Y932" s="15"/>
      <c r="Z932" s="15"/>
    </row>
    <row r="933" spans="1:26" ht="13.5">
      <c r="A933" s="13" t="s">
        <v>305</v>
      </c>
      <c r="B933" s="13"/>
      <c r="C933" s="13"/>
      <c r="D933" s="13"/>
      <c r="E933" s="11" t="s">
        <v>306</v>
      </c>
      <c r="F933" s="11"/>
      <c r="G933" s="11"/>
      <c r="H933" s="15">
        <v>33000</v>
      </c>
      <c r="I933" s="15"/>
      <c r="J933" s="15">
        <v>33000</v>
      </c>
      <c r="K933" s="15">
        <v>33000</v>
      </c>
      <c r="L933" s="15">
        <v>0</v>
      </c>
      <c r="M933" s="15">
        <v>33000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5"/>
      <c r="W933" s="15">
        <v>0</v>
      </c>
      <c r="X933" s="15">
        <v>0</v>
      </c>
      <c r="Y933" s="15"/>
      <c r="Z933" s="15"/>
    </row>
    <row r="934" spans="1:26" ht="8.25">
      <c r="A934" s="13"/>
      <c r="B934" s="13"/>
      <c r="C934" s="13" t="s">
        <v>589</v>
      </c>
      <c r="D934" s="13"/>
      <c r="E934" s="11" t="s">
        <v>90</v>
      </c>
      <c r="F934" s="11"/>
      <c r="G934" s="11"/>
      <c r="H934" s="15">
        <v>33000</v>
      </c>
      <c r="I934" s="15"/>
      <c r="J934" s="15">
        <v>33000</v>
      </c>
      <c r="K934" s="15">
        <v>33000</v>
      </c>
      <c r="L934" s="15">
        <v>0</v>
      </c>
      <c r="M934" s="15">
        <v>33000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5"/>
      <c r="W934" s="15">
        <v>0</v>
      </c>
      <c r="X934" s="15">
        <v>0</v>
      </c>
      <c r="Y934" s="15"/>
      <c r="Z934" s="15"/>
    </row>
    <row r="935" spans="1:26" ht="8.25">
      <c r="A935" s="13"/>
      <c r="B935" s="13"/>
      <c r="C935" s="13"/>
      <c r="D935" s="13" t="s">
        <v>371</v>
      </c>
      <c r="E935" s="11" t="s">
        <v>372</v>
      </c>
      <c r="F935" s="11"/>
      <c r="G935" s="11"/>
      <c r="H935" s="15">
        <v>33000</v>
      </c>
      <c r="I935" s="15"/>
      <c r="J935" s="15">
        <v>33000</v>
      </c>
      <c r="K935" s="15">
        <v>33000</v>
      </c>
      <c r="L935" s="15">
        <v>0</v>
      </c>
      <c r="M935" s="15">
        <v>33000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5"/>
      <c r="W935" s="15">
        <v>0</v>
      </c>
      <c r="X935" s="15">
        <v>0</v>
      </c>
      <c r="Y935" s="15"/>
      <c r="Z935" s="15"/>
    </row>
    <row r="936" spans="1:26" ht="13.5">
      <c r="A936" s="13" t="s">
        <v>590</v>
      </c>
      <c r="B936" s="13"/>
      <c r="C936" s="13"/>
      <c r="D936" s="13"/>
      <c r="E936" s="11" t="s">
        <v>591</v>
      </c>
      <c r="F936" s="11"/>
      <c r="G936" s="11"/>
      <c r="H936" s="15">
        <v>144950</v>
      </c>
      <c r="I936" s="15"/>
      <c r="J936" s="15">
        <v>144950</v>
      </c>
      <c r="K936" s="15">
        <v>20950</v>
      </c>
      <c r="L936" s="15">
        <v>2100</v>
      </c>
      <c r="M936" s="15">
        <v>18850</v>
      </c>
      <c r="N936" s="15">
        <v>124000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/>
      <c r="W936" s="15">
        <v>0</v>
      </c>
      <c r="X936" s="15">
        <v>0</v>
      </c>
      <c r="Y936" s="15"/>
      <c r="Z936" s="15"/>
    </row>
    <row r="937" spans="1:26" ht="13.5">
      <c r="A937" s="13"/>
      <c r="B937" s="13"/>
      <c r="C937" s="13" t="s">
        <v>592</v>
      </c>
      <c r="D937" s="13"/>
      <c r="E937" s="11" t="s">
        <v>593</v>
      </c>
      <c r="F937" s="11"/>
      <c r="G937" s="11"/>
      <c r="H937" s="15">
        <v>82950</v>
      </c>
      <c r="I937" s="15"/>
      <c r="J937" s="15">
        <v>82950</v>
      </c>
      <c r="K937" s="15">
        <v>20950</v>
      </c>
      <c r="L937" s="15">
        <v>2100</v>
      </c>
      <c r="M937" s="15">
        <v>18850</v>
      </c>
      <c r="N937" s="15">
        <v>62000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/>
      <c r="W937" s="15">
        <v>0</v>
      </c>
      <c r="X937" s="15">
        <v>0</v>
      </c>
      <c r="Y937" s="15"/>
      <c r="Z937" s="15"/>
    </row>
    <row r="938" spans="1:26" ht="36">
      <c r="A938" s="13"/>
      <c r="B938" s="13"/>
      <c r="C938" s="13"/>
      <c r="D938" s="13" t="s">
        <v>379</v>
      </c>
      <c r="E938" s="11" t="s">
        <v>380</v>
      </c>
      <c r="F938" s="11"/>
      <c r="G938" s="11"/>
      <c r="H938" s="15">
        <v>2000</v>
      </c>
      <c r="I938" s="15"/>
      <c r="J938" s="15">
        <v>2000</v>
      </c>
      <c r="K938" s="15">
        <v>0</v>
      </c>
      <c r="L938" s="15">
        <v>0</v>
      </c>
      <c r="M938" s="15">
        <v>0</v>
      </c>
      <c r="N938" s="15">
        <v>2000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/>
      <c r="W938" s="15">
        <v>0</v>
      </c>
      <c r="X938" s="15">
        <v>0</v>
      </c>
      <c r="Y938" s="15"/>
      <c r="Z938" s="15"/>
    </row>
    <row r="939" spans="1:26" ht="58.5">
      <c r="A939" s="13"/>
      <c r="B939" s="13"/>
      <c r="C939" s="13"/>
      <c r="D939" s="13" t="s">
        <v>75</v>
      </c>
      <c r="E939" s="11" t="s">
        <v>420</v>
      </c>
      <c r="F939" s="11"/>
      <c r="G939" s="11"/>
      <c r="H939" s="15">
        <v>40000</v>
      </c>
      <c r="I939" s="15"/>
      <c r="J939" s="15">
        <v>40000</v>
      </c>
      <c r="K939" s="15">
        <v>0</v>
      </c>
      <c r="L939" s="15">
        <v>0</v>
      </c>
      <c r="M939" s="15">
        <v>0</v>
      </c>
      <c r="N939" s="15">
        <v>40000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5"/>
      <c r="W939" s="15">
        <v>0</v>
      </c>
      <c r="X939" s="15">
        <v>0</v>
      </c>
      <c r="Y939" s="15"/>
      <c r="Z939" s="15"/>
    </row>
    <row r="940" spans="1:26" ht="36">
      <c r="A940" s="13"/>
      <c r="B940" s="13"/>
      <c r="C940" s="13"/>
      <c r="D940" s="13" t="s">
        <v>48</v>
      </c>
      <c r="E940" s="11" t="s">
        <v>465</v>
      </c>
      <c r="F940" s="11"/>
      <c r="G940" s="11"/>
      <c r="H940" s="15">
        <v>20000</v>
      </c>
      <c r="I940" s="15"/>
      <c r="J940" s="15">
        <v>20000</v>
      </c>
      <c r="K940" s="15">
        <v>0</v>
      </c>
      <c r="L940" s="15">
        <v>0</v>
      </c>
      <c r="M940" s="15">
        <v>0</v>
      </c>
      <c r="N940" s="15">
        <v>20000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/>
      <c r="W940" s="15">
        <v>0</v>
      </c>
      <c r="X940" s="15">
        <v>0</v>
      </c>
      <c r="Y940" s="15"/>
      <c r="Z940" s="15"/>
    </row>
    <row r="941" ht="18.75"/>
    <row r="942" spans="22:25" ht="13.5">
      <c r="V942" s="15" t="s">
        <v>594</v>
      </c>
      <c r="W942" s="15"/>
      <c r="X942" s="15"/>
      <c r="Y942" s="15"/>
    </row>
    <row r="943" ht="6.75"/>
    <row r="944" spans="2:8" ht="13.5">
      <c r="B944" s="11"/>
      <c r="C944" s="11"/>
      <c r="D944" s="11"/>
      <c r="E944" s="11"/>
      <c r="F944" s="12"/>
      <c r="G944" s="12"/>
      <c r="H944" s="12"/>
    </row>
    <row r="945" spans="1:26" ht="13.5" customHeight="1">
      <c r="A945" s="13" t="s">
        <v>1</v>
      </c>
      <c r="B945" s="13"/>
      <c r="C945" s="13" t="s">
        <v>2</v>
      </c>
      <c r="D945" s="14" t="s">
        <v>338</v>
      </c>
      <c r="E945" s="13" t="s">
        <v>4</v>
      </c>
      <c r="F945" s="13"/>
      <c r="G945" s="13"/>
      <c r="H945" s="13" t="s">
        <v>339</v>
      </c>
      <c r="I945" s="13"/>
      <c r="J945" s="13" t="s">
        <v>340</v>
      </c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3.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 t="s">
        <v>341</v>
      </c>
      <c r="K946" s="13" t="s">
        <v>342</v>
      </c>
      <c r="L946" s="13"/>
      <c r="M946" s="13"/>
      <c r="N946" s="13"/>
      <c r="O946" s="13"/>
      <c r="P946" s="13"/>
      <c r="Q946" s="13"/>
      <c r="R946" s="13"/>
      <c r="S946" s="14" t="s">
        <v>343</v>
      </c>
      <c r="T946" s="13" t="s">
        <v>342</v>
      </c>
      <c r="U946" s="13"/>
      <c r="V946" s="13"/>
      <c r="W946" s="13"/>
      <c r="X946" s="13"/>
      <c r="Y946" s="13"/>
      <c r="Z946" s="13"/>
    </row>
    <row r="947" spans="1:26" ht="6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4" t="s">
        <v>344</v>
      </c>
      <c r="L947" s="13" t="s">
        <v>342</v>
      </c>
      <c r="M947" s="13"/>
      <c r="N947" s="14" t="s">
        <v>345</v>
      </c>
      <c r="O947" s="14" t="s">
        <v>346</v>
      </c>
      <c r="P947" s="14" t="s">
        <v>347</v>
      </c>
      <c r="Q947" s="14" t="s">
        <v>348</v>
      </c>
      <c r="R947" s="14" t="s">
        <v>349</v>
      </c>
      <c r="S947" s="14"/>
      <c r="T947" s="14" t="s">
        <v>350</v>
      </c>
      <c r="U947" s="13" t="s">
        <v>351</v>
      </c>
      <c r="V947" s="13"/>
      <c r="W947" s="14" t="s">
        <v>352</v>
      </c>
      <c r="X947" s="13" t="s">
        <v>353</v>
      </c>
      <c r="Y947" s="13"/>
      <c r="Z947" s="13"/>
    </row>
    <row r="948" spans="1:26" ht="41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 t="s">
        <v>354</v>
      </c>
      <c r="M948" s="13" t="s">
        <v>355</v>
      </c>
      <c r="N948" s="14"/>
      <c r="O948" s="14"/>
      <c r="P948" s="14"/>
      <c r="Q948" s="14"/>
      <c r="R948" s="14"/>
      <c r="S948" s="14"/>
      <c r="T948" s="14"/>
      <c r="U948" s="13" t="s">
        <v>356</v>
      </c>
      <c r="V948" s="13"/>
      <c r="W948" s="14"/>
      <c r="X948" s="14"/>
      <c r="Y948" s="13"/>
      <c r="Z948" s="13"/>
    </row>
    <row r="949" spans="1:26" ht="6.75">
      <c r="A949" s="13" t="s">
        <v>6</v>
      </c>
      <c r="B949" s="13"/>
      <c r="C949" s="13" t="s">
        <v>7</v>
      </c>
      <c r="D949" s="13" t="s">
        <v>8</v>
      </c>
      <c r="E949" s="13" t="s">
        <v>9</v>
      </c>
      <c r="F949" s="13"/>
      <c r="G949" s="13"/>
      <c r="H949" s="13" t="s">
        <v>10</v>
      </c>
      <c r="I949" s="13"/>
      <c r="J949" s="13" t="s">
        <v>357</v>
      </c>
      <c r="K949" s="13" t="s">
        <v>358</v>
      </c>
      <c r="L949" s="13" t="s">
        <v>359</v>
      </c>
      <c r="M949" s="13" t="s">
        <v>360</v>
      </c>
      <c r="N949" s="13" t="s">
        <v>361</v>
      </c>
      <c r="O949" s="13" t="s">
        <v>362</v>
      </c>
      <c r="P949" s="13" t="s">
        <v>363</v>
      </c>
      <c r="Q949" s="13" t="s">
        <v>364</v>
      </c>
      <c r="R949" s="13" t="s">
        <v>365</v>
      </c>
      <c r="S949" s="13" t="s">
        <v>366</v>
      </c>
      <c r="T949" s="13" t="s">
        <v>367</v>
      </c>
      <c r="U949" s="13" t="s">
        <v>368</v>
      </c>
      <c r="V949" s="13"/>
      <c r="W949" s="13" t="s">
        <v>369</v>
      </c>
      <c r="X949" s="13" t="s">
        <v>370</v>
      </c>
      <c r="Y949" s="13"/>
      <c r="Z949" s="13"/>
    </row>
    <row r="950" spans="1:26" ht="13.5">
      <c r="A950" s="13"/>
      <c r="B950" s="13"/>
      <c r="C950" s="13"/>
      <c r="D950" s="13" t="s">
        <v>474</v>
      </c>
      <c r="E950" s="11" t="s">
        <v>475</v>
      </c>
      <c r="F950" s="11"/>
      <c r="G950" s="11"/>
      <c r="H950" s="15">
        <v>2100</v>
      </c>
      <c r="I950" s="15"/>
      <c r="J950" s="15">
        <v>2100</v>
      </c>
      <c r="K950" s="15">
        <v>2100</v>
      </c>
      <c r="L950" s="15">
        <v>2100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/>
      <c r="W950" s="15">
        <v>0</v>
      </c>
      <c r="X950" s="15">
        <v>0</v>
      </c>
      <c r="Y950" s="15"/>
      <c r="Z950" s="15"/>
    </row>
    <row r="951" spans="1:26" ht="8.25">
      <c r="A951" s="13"/>
      <c r="B951" s="13"/>
      <c r="C951" s="13"/>
      <c r="D951" s="13" t="s">
        <v>481</v>
      </c>
      <c r="E951" s="11" t="s">
        <v>482</v>
      </c>
      <c r="F951" s="11"/>
      <c r="G951" s="11"/>
      <c r="H951" s="15">
        <v>1300</v>
      </c>
      <c r="I951" s="15"/>
      <c r="J951" s="15">
        <v>1300</v>
      </c>
      <c r="K951" s="15">
        <v>1300</v>
      </c>
      <c r="L951" s="15">
        <v>0</v>
      </c>
      <c r="M951" s="15">
        <v>1300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/>
      <c r="W951" s="15">
        <v>0</v>
      </c>
      <c r="X951" s="15">
        <v>0</v>
      </c>
      <c r="Y951" s="15"/>
      <c r="Z951" s="15"/>
    </row>
    <row r="952" spans="1:26" ht="13.5">
      <c r="A952" s="13"/>
      <c r="B952" s="13"/>
      <c r="C952" s="13"/>
      <c r="D952" s="13" t="s">
        <v>377</v>
      </c>
      <c r="E952" s="11" t="s">
        <v>378</v>
      </c>
      <c r="F952" s="11"/>
      <c r="G952" s="11"/>
      <c r="H952" s="15">
        <v>2550</v>
      </c>
      <c r="I952" s="15"/>
      <c r="J952" s="15">
        <v>2550</v>
      </c>
      <c r="K952" s="15">
        <v>2550</v>
      </c>
      <c r="L952" s="15">
        <v>0</v>
      </c>
      <c r="M952" s="15">
        <v>2550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/>
      <c r="W952" s="15">
        <v>0</v>
      </c>
      <c r="X952" s="15">
        <v>0</v>
      </c>
      <c r="Y952" s="15"/>
      <c r="Z952" s="15"/>
    </row>
    <row r="953" spans="1:26" ht="8.25">
      <c r="A953" s="13"/>
      <c r="B953" s="13"/>
      <c r="C953" s="13"/>
      <c r="D953" s="13" t="s">
        <v>469</v>
      </c>
      <c r="E953" s="11" t="s">
        <v>470</v>
      </c>
      <c r="F953" s="11"/>
      <c r="G953" s="11"/>
      <c r="H953" s="15">
        <v>100</v>
      </c>
      <c r="I953" s="15"/>
      <c r="J953" s="15">
        <v>100</v>
      </c>
      <c r="K953" s="15">
        <v>100</v>
      </c>
      <c r="L953" s="15">
        <v>0</v>
      </c>
      <c r="M953" s="15">
        <v>100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/>
      <c r="W953" s="15">
        <v>0</v>
      </c>
      <c r="X953" s="15">
        <v>0</v>
      </c>
      <c r="Y953" s="15"/>
      <c r="Z953" s="15"/>
    </row>
    <row r="954" spans="1:26" ht="8.25">
      <c r="A954" s="13"/>
      <c r="B954" s="13"/>
      <c r="C954" s="13"/>
      <c r="D954" s="13" t="s">
        <v>371</v>
      </c>
      <c r="E954" s="11" t="s">
        <v>372</v>
      </c>
      <c r="F954" s="11"/>
      <c r="G954" s="11"/>
      <c r="H954" s="15">
        <v>14900</v>
      </c>
      <c r="I954" s="15"/>
      <c r="J954" s="15">
        <v>14900</v>
      </c>
      <c r="K954" s="15">
        <v>14900</v>
      </c>
      <c r="L954" s="15">
        <v>0</v>
      </c>
      <c r="M954" s="15">
        <v>14900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/>
      <c r="W954" s="15">
        <v>0</v>
      </c>
      <c r="X954" s="15">
        <v>0</v>
      </c>
      <c r="Y954" s="15"/>
      <c r="Z954" s="15"/>
    </row>
    <row r="955" spans="1:26" ht="8.25">
      <c r="A955" s="13"/>
      <c r="B955" s="13"/>
      <c r="C955" s="13" t="s">
        <v>595</v>
      </c>
      <c r="D955" s="13"/>
      <c r="E955" s="11" t="s">
        <v>596</v>
      </c>
      <c r="F955" s="11"/>
      <c r="G955" s="11"/>
      <c r="H955" s="15">
        <v>32000</v>
      </c>
      <c r="I955" s="15"/>
      <c r="J955" s="15">
        <v>32000</v>
      </c>
      <c r="K955" s="15">
        <v>0</v>
      </c>
      <c r="L955" s="15">
        <v>0</v>
      </c>
      <c r="M955" s="15">
        <v>0</v>
      </c>
      <c r="N955" s="15">
        <v>32000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5"/>
      <c r="W955" s="15">
        <v>0</v>
      </c>
      <c r="X955" s="15">
        <v>0</v>
      </c>
      <c r="Y955" s="15"/>
      <c r="Z955" s="15"/>
    </row>
    <row r="956" spans="1:26" ht="36">
      <c r="A956" s="13"/>
      <c r="B956" s="13"/>
      <c r="C956" s="13"/>
      <c r="D956" s="13" t="s">
        <v>379</v>
      </c>
      <c r="E956" s="11" t="s">
        <v>380</v>
      </c>
      <c r="F956" s="11"/>
      <c r="G956" s="11"/>
      <c r="H956" s="15">
        <v>32000</v>
      </c>
      <c r="I956" s="15"/>
      <c r="J956" s="15">
        <v>32000</v>
      </c>
      <c r="K956" s="15">
        <v>0</v>
      </c>
      <c r="L956" s="15">
        <v>0</v>
      </c>
      <c r="M956" s="15">
        <v>0</v>
      </c>
      <c r="N956" s="15">
        <v>32000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/>
      <c r="W956" s="15">
        <v>0</v>
      </c>
      <c r="X956" s="15">
        <v>0</v>
      </c>
      <c r="Y956" s="15"/>
      <c r="Z956" s="15"/>
    </row>
    <row r="957" spans="1:26" ht="8.25">
      <c r="A957" s="13"/>
      <c r="B957" s="13"/>
      <c r="C957" s="13" t="s">
        <v>597</v>
      </c>
      <c r="D957" s="13"/>
      <c r="E957" s="11" t="s">
        <v>598</v>
      </c>
      <c r="F957" s="11"/>
      <c r="G957" s="11"/>
      <c r="H957" s="15">
        <v>30000</v>
      </c>
      <c r="I957" s="15"/>
      <c r="J957" s="15">
        <v>30000</v>
      </c>
      <c r="K957" s="15">
        <v>0</v>
      </c>
      <c r="L957" s="15">
        <v>0</v>
      </c>
      <c r="M957" s="15">
        <v>0</v>
      </c>
      <c r="N957" s="15">
        <v>30000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/>
      <c r="W957" s="15">
        <v>0</v>
      </c>
      <c r="X957" s="15">
        <v>0</v>
      </c>
      <c r="Y957" s="15"/>
      <c r="Z957" s="15"/>
    </row>
    <row r="958" spans="1:26" ht="41.25">
      <c r="A958" s="13"/>
      <c r="B958" s="13"/>
      <c r="C958" s="13"/>
      <c r="D958" s="13" t="s">
        <v>599</v>
      </c>
      <c r="E958" s="11" t="s">
        <v>600</v>
      </c>
      <c r="F958" s="11"/>
      <c r="G958" s="11"/>
      <c r="H958" s="15">
        <v>30000</v>
      </c>
      <c r="I958" s="15"/>
      <c r="J958" s="15">
        <v>30000</v>
      </c>
      <c r="K958" s="15">
        <v>0</v>
      </c>
      <c r="L958" s="15">
        <v>0</v>
      </c>
      <c r="M958" s="15">
        <v>0</v>
      </c>
      <c r="N958" s="15">
        <v>30000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5"/>
      <c r="W958" s="15">
        <v>0</v>
      </c>
      <c r="X958" s="15">
        <v>0</v>
      </c>
      <c r="Y958" s="15"/>
      <c r="Z958" s="15"/>
    </row>
    <row r="959" spans="1:26" ht="8.25">
      <c r="A959" s="13" t="s">
        <v>601</v>
      </c>
      <c r="B959" s="13"/>
      <c r="C959" s="13"/>
      <c r="D959" s="13"/>
      <c r="E959" s="11" t="s">
        <v>602</v>
      </c>
      <c r="F959" s="11"/>
      <c r="G959" s="11"/>
      <c r="H959" s="15">
        <v>32000</v>
      </c>
      <c r="I959" s="15"/>
      <c r="J959" s="15">
        <v>32000</v>
      </c>
      <c r="K959" s="15">
        <v>0</v>
      </c>
      <c r="L959" s="15">
        <v>0</v>
      </c>
      <c r="M959" s="15">
        <v>0</v>
      </c>
      <c r="N959" s="15">
        <v>32000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5"/>
      <c r="W959" s="15">
        <v>0</v>
      </c>
      <c r="X959" s="15">
        <v>0</v>
      </c>
      <c r="Y959" s="15"/>
      <c r="Z959" s="15"/>
    </row>
    <row r="960" spans="1:26" ht="13.5">
      <c r="A960" s="13"/>
      <c r="B960" s="13"/>
      <c r="C960" s="13" t="s">
        <v>603</v>
      </c>
      <c r="D960" s="13"/>
      <c r="E960" s="11" t="s">
        <v>604</v>
      </c>
      <c r="F960" s="11"/>
      <c r="G960" s="11"/>
      <c r="H960" s="15">
        <v>32000</v>
      </c>
      <c r="I960" s="15"/>
      <c r="J960" s="15">
        <v>32000</v>
      </c>
      <c r="K960" s="15">
        <v>0</v>
      </c>
      <c r="L960" s="15">
        <v>0</v>
      </c>
      <c r="M960" s="15">
        <v>0</v>
      </c>
      <c r="N960" s="15">
        <v>32000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/>
      <c r="W960" s="15">
        <v>0</v>
      </c>
      <c r="X960" s="15">
        <v>0</v>
      </c>
      <c r="Y960" s="15"/>
      <c r="Z960" s="15"/>
    </row>
    <row r="961" spans="1:26" ht="58.5">
      <c r="A961" s="2"/>
      <c r="B961" s="2"/>
      <c r="C961" s="13"/>
      <c r="D961" s="13" t="s">
        <v>75</v>
      </c>
      <c r="E961" s="3" t="s">
        <v>420</v>
      </c>
      <c r="F961" s="3"/>
      <c r="G961" s="3"/>
      <c r="H961" s="15">
        <v>32000</v>
      </c>
      <c r="I961" s="15"/>
      <c r="J961" s="15">
        <v>32000</v>
      </c>
      <c r="K961" s="15">
        <v>0</v>
      </c>
      <c r="L961" s="15">
        <v>0</v>
      </c>
      <c r="M961" s="15">
        <v>0</v>
      </c>
      <c r="N961" s="15">
        <v>32000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/>
      <c r="W961" s="15">
        <v>0</v>
      </c>
      <c r="X961" s="15">
        <v>0</v>
      </c>
      <c r="Y961" s="15"/>
      <c r="Z961" s="15"/>
    </row>
    <row r="962" ht="6.75"/>
    <row r="963" spans="1:26" ht="13.5">
      <c r="A963" s="10" t="s">
        <v>605</v>
      </c>
      <c r="B963" s="10"/>
      <c r="C963" s="10"/>
      <c r="D963" s="10"/>
      <c r="E963" s="10"/>
      <c r="F963" s="10"/>
      <c r="G963" s="10"/>
      <c r="H963" s="16">
        <v>96692000</v>
      </c>
      <c r="I963" s="16"/>
      <c r="J963" s="16">
        <v>83866947</v>
      </c>
      <c r="K963" s="16">
        <v>76024195</v>
      </c>
      <c r="L963" s="16">
        <v>60654376</v>
      </c>
      <c r="M963" s="16">
        <v>15369819</v>
      </c>
      <c r="N963" s="16">
        <v>3084256</v>
      </c>
      <c r="O963" s="16">
        <v>4008018</v>
      </c>
      <c r="P963" s="16">
        <v>375478</v>
      </c>
      <c r="Q963" s="16">
        <v>0</v>
      </c>
      <c r="R963" s="16">
        <v>375000</v>
      </c>
      <c r="S963" s="16">
        <v>12825053</v>
      </c>
      <c r="T963" s="16">
        <v>12825053</v>
      </c>
      <c r="U963" s="16">
        <v>4103702</v>
      </c>
      <c r="V963" s="16"/>
      <c r="W963" s="16">
        <v>0</v>
      </c>
      <c r="X963" s="16">
        <v>0</v>
      </c>
      <c r="Y963" s="16"/>
      <c r="Z963" s="16"/>
    </row>
    <row r="964" ht="143.25"/>
    <row r="965" spans="22:25" ht="13.5">
      <c r="V965" s="15" t="s">
        <v>606</v>
      </c>
      <c r="W965" s="15"/>
      <c r="X965" s="15"/>
      <c r="Y965" s="15"/>
    </row>
  </sheetData>
  <sheetProtection selectLockedCells="1" selectUnlockedCells="1"/>
  <mergeCells count="4390">
    <mergeCell ref="B2:X2"/>
    <mergeCell ref="B4:E4"/>
    <mergeCell ref="F4:H4"/>
    <mergeCell ref="A5:B8"/>
    <mergeCell ref="C5:C8"/>
    <mergeCell ref="D5:D8"/>
    <mergeCell ref="E5:G8"/>
    <mergeCell ref="H5:I8"/>
    <mergeCell ref="J5:Z5"/>
    <mergeCell ref="J6:J8"/>
    <mergeCell ref="K6:R6"/>
    <mergeCell ref="S6:S8"/>
    <mergeCell ref="T6:Z6"/>
    <mergeCell ref="K7:K8"/>
    <mergeCell ref="L7:M7"/>
    <mergeCell ref="N7:N8"/>
    <mergeCell ref="O7:O8"/>
    <mergeCell ref="P7:P8"/>
    <mergeCell ref="Q7:Q8"/>
    <mergeCell ref="R7:R8"/>
    <mergeCell ref="T7:T8"/>
    <mergeCell ref="U7:V7"/>
    <mergeCell ref="W7:W8"/>
    <mergeCell ref="X7:Z8"/>
    <mergeCell ref="U8:V8"/>
    <mergeCell ref="A9:B9"/>
    <mergeCell ref="E9:G9"/>
    <mergeCell ref="H9:I9"/>
    <mergeCell ref="U9:V9"/>
    <mergeCell ref="X9:Z9"/>
    <mergeCell ref="A10:B10"/>
    <mergeCell ref="E10:G10"/>
    <mergeCell ref="H10:I10"/>
    <mergeCell ref="U10:V10"/>
    <mergeCell ref="X10:Z10"/>
    <mergeCell ref="A11:B11"/>
    <mergeCell ref="E11:G11"/>
    <mergeCell ref="H11:I11"/>
    <mergeCell ref="U11:V11"/>
    <mergeCell ref="X11:Z11"/>
    <mergeCell ref="A12:B12"/>
    <mergeCell ref="E12:G12"/>
    <mergeCell ref="H12:I12"/>
    <mergeCell ref="U12:V12"/>
    <mergeCell ref="X12:Z12"/>
    <mergeCell ref="A13:B13"/>
    <mergeCell ref="E13:G13"/>
    <mergeCell ref="H13:I13"/>
    <mergeCell ref="U13:V13"/>
    <mergeCell ref="X13:Z13"/>
    <mergeCell ref="A14:B14"/>
    <mergeCell ref="E14:G14"/>
    <mergeCell ref="H14:I14"/>
    <mergeCell ref="U14:V14"/>
    <mergeCell ref="X14:Z14"/>
    <mergeCell ref="A15:B15"/>
    <mergeCell ref="E15:G15"/>
    <mergeCell ref="H15:I15"/>
    <mergeCell ref="U15:V15"/>
    <mergeCell ref="X15:Z15"/>
    <mergeCell ref="A16:B16"/>
    <mergeCell ref="E16:G16"/>
    <mergeCell ref="H16:I16"/>
    <mergeCell ref="U16:V16"/>
    <mergeCell ref="X16:Z16"/>
    <mergeCell ref="A17:B17"/>
    <mergeCell ref="E17:G17"/>
    <mergeCell ref="H17:I17"/>
    <mergeCell ref="U17:V17"/>
    <mergeCell ref="X17:Z17"/>
    <mergeCell ref="A18:B18"/>
    <mergeCell ref="E18:G18"/>
    <mergeCell ref="H18:I18"/>
    <mergeCell ref="U18:V18"/>
    <mergeCell ref="X18:Z18"/>
    <mergeCell ref="A19:B19"/>
    <mergeCell ref="E19:G19"/>
    <mergeCell ref="H19:I19"/>
    <mergeCell ref="U19:V19"/>
    <mergeCell ref="X19:Z19"/>
    <mergeCell ref="A20:B20"/>
    <mergeCell ref="E20:G20"/>
    <mergeCell ref="H20:I20"/>
    <mergeCell ref="U20:V20"/>
    <mergeCell ref="X20:Z20"/>
    <mergeCell ref="A21:B21"/>
    <mergeCell ref="E21:G21"/>
    <mergeCell ref="H21:I21"/>
    <mergeCell ref="U21:V21"/>
    <mergeCell ref="X21:Z21"/>
    <mergeCell ref="A22:B22"/>
    <mergeCell ref="E22:G22"/>
    <mergeCell ref="H22:I22"/>
    <mergeCell ref="U22:V22"/>
    <mergeCell ref="X22:Z22"/>
    <mergeCell ref="A23:B23"/>
    <mergeCell ref="E23:G23"/>
    <mergeCell ref="H23:I23"/>
    <mergeCell ref="U23:V23"/>
    <mergeCell ref="X23:Z23"/>
    <mergeCell ref="A24:B24"/>
    <mergeCell ref="E24:G24"/>
    <mergeCell ref="H24:I24"/>
    <mergeCell ref="U24:V24"/>
    <mergeCell ref="X24:Z24"/>
    <mergeCell ref="A25:B25"/>
    <mergeCell ref="E25:G25"/>
    <mergeCell ref="H25:I25"/>
    <mergeCell ref="U25:V25"/>
    <mergeCell ref="X25:Z25"/>
    <mergeCell ref="A26:B26"/>
    <mergeCell ref="E26:G26"/>
    <mergeCell ref="H26:I26"/>
    <mergeCell ref="U26:V26"/>
    <mergeCell ref="X26:Z26"/>
    <mergeCell ref="A27:B27"/>
    <mergeCell ref="E27:G27"/>
    <mergeCell ref="H27:I27"/>
    <mergeCell ref="U27:V27"/>
    <mergeCell ref="X27:Z27"/>
    <mergeCell ref="A28:B28"/>
    <mergeCell ref="E28:G28"/>
    <mergeCell ref="H28:I28"/>
    <mergeCell ref="U28:V28"/>
    <mergeCell ref="X28:Z28"/>
    <mergeCell ref="A29:B29"/>
    <mergeCell ref="E29:G29"/>
    <mergeCell ref="H29:I29"/>
    <mergeCell ref="U29:V29"/>
    <mergeCell ref="X29:Z29"/>
    <mergeCell ref="A30:B30"/>
    <mergeCell ref="E30:G30"/>
    <mergeCell ref="H30:I30"/>
    <mergeCell ref="U30:V30"/>
    <mergeCell ref="X30:Z30"/>
    <mergeCell ref="A31:B31"/>
    <mergeCell ref="E31:G31"/>
    <mergeCell ref="H31:I31"/>
    <mergeCell ref="U31:V31"/>
    <mergeCell ref="X31:Z31"/>
    <mergeCell ref="A32:B32"/>
    <mergeCell ref="E32:G32"/>
    <mergeCell ref="H32:I32"/>
    <mergeCell ref="U32:V32"/>
    <mergeCell ref="X32:Z32"/>
    <mergeCell ref="A33:B33"/>
    <mergeCell ref="E33:G33"/>
    <mergeCell ref="H33:I33"/>
    <mergeCell ref="U33:V33"/>
    <mergeCell ref="X33:Z33"/>
    <mergeCell ref="A34:B34"/>
    <mergeCell ref="E34:G34"/>
    <mergeCell ref="H34:I34"/>
    <mergeCell ref="U34:V34"/>
    <mergeCell ref="X34:Z34"/>
    <mergeCell ref="A35:B35"/>
    <mergeCell ref="E35:G35"/>
    <mergeCell ref="H35:I35"/>
    <mergeCell ref="U35:V35"/>
    <mergeCell ref="X35:Z35"/>
    <mergeCell ref="A36:B36"/>
    <mergeCell ref="E36:G36"/>
    <mergeCell ref="H36:I36"/>
    <mergeCell ref="U36:V36"/>
    <mergeCell ref="X36:Z36"/>
    <mergeCell ref="A37:B37"/>
    <mergeCell ref="E37:G37"/>
    <mergeCell ref="H37:I37"/>
    <mergeCell ref="U37:V37"/>
    <mergeCell ref="X37:Z37"/>
    <mergeCell ref="V39:Y39"/>
    <mergeCell ref="B41:E41"/>
    <mergeCell ref="F41:H41"/>
    <mergeCell ref="A42:B45"/>
    <mergeCell ref="C42:C45"/>
    <mergeCell ref="D42:D45"/>
    <mergeCell ref="E42:G45"/>
    <mergeCell ref="H42:I45"/>
    <mergeCell ref="J42:Z42"/>
    <mergeCell ref="J43:J45"/>
    <mergeCell ref="K43:R43"/>
    <mergeCell ref="S43:S45"/>
    <mergeCell ref="T43:Z43"/>
    <mergeCell ref="K44:K45"/>
    <mergeCell ref="L44:M44"/>
    <mergeCell ref="N44:N45"/>
    <mergeCell ref="O44:O45"/>
    <mergeCell ref="P44:P45"/>
    <mergeCell ref="Q44:Q45"/>
    <mergeCell ref="R44:R45"/>
    <mergeCell ref="T44:T45"/>
    <mergeCell ref="U44:V44"/>
    <mergeCell ref="W44:W45"/>
    <mergeCell ref="X44:Z45"/>
    <mergeCell ref="U45:V45"/>
    <mergeCell ref="A46:B46"/>
    <mergeCell ref="E46:G46"/>
    <mergeCell ref="H46:I46"/>
    <mergeCell ref="U46:V46"/>
    <mergeCell ref="X46:Z46"/>
    <mergeCell ref="A47:B47"/>
    <mergeCell ref="E47:G47"/>
    <mergeCell ref="H47:I47"/>
    <mergeCell ref="U47:V47"/>
    <mergeCell ref="X47:Z47"/>
    <mergeCell ref="A48:B48"/>
    <mergeCell ref="E48:G48"/>
    <mergeCell ref="H48:I48"/>
    <mergeCell ref="U48:V48"/>
    <mergeCell ref="X48:Z48"/>
    <mergeCell ref="A49:B49"/>
    <mergeCell ref="E49:G49"/>
    <mergeCell ref="H49:I49"/>
    <mergeCell ref="U49:V49"/>
    <mergeCell ref="X49:Z49"/>
    <mergeCell ref="A50:B50"/>
    <mergeCell ref="E50:G50"/>
    <mergeCell ref="H50:I50"/>
    <mergeCell ref="U50:V50"/>
    <mergeCell ref="X50:Z50"/>
    <mergeCell ref="A51:B51"/>
    <mergeCell ref="E51:G51"/>
    <mergeCell ref="H51:I51"/>
    <mergeCell ref="U51:V51"/>
    <mergeCell ref="X51:Z51"/>
    <mergeCell ref="A52:B52"/>
    <mergeCell ref="E52:G52"/>
    <mergeCell ref="H52:I52"/>
    <mergeCell ref="U52:V52"/>
    <mergeCell ref="X52:Z52"/>
    <mergeCell ref="A53:B53"/>
    <mergeCell ref="E53:G53"/>
    <mergeCell ref="H53:I53"/>
    <mergeCell ref="U53:V53"/>
    <mergeCell ref="X53:Z53"/>
    <mergeCell ref="A54:B54"/>
    <mergeCell ref="E54:G54"/>
    <mergeCell ref="H54:I54"/>
    <mergeCell ref="U54:V54"/>
    <mergeCell ref="X54:Z54"/>
    <mergeCell ref="A55:B55"/>
    <mergeCell ref="E55:G55"/>
    <mergeCell ref="H55:I55"/>
    <mergeCell ref="U55:V55"/>
    <mergeCell ref="X55:Z55"/>
    <mergeCell ref="A56:B56"/>
    <mergeCell ref="E56:G56"/>
    <mergeCell ref="H56:I56"/>
    <mergeCell ref="U56:V56"/>
    <mergeCell ref="X56:Z56"/>
    <mergeCell ref="A57:B57"/>
    <mergeCell ref="E57:G57"/>
    <mergeCell ref="H57:I57"/>
    <mergeCell ref="U57:V57"/>
    <mergeCell ref="X57:Z57"/>
    <mergeCell ref="A58:B58"/>
    <mergeCell ref="E58:G58"/>
    <mergeCell ref="H58:I58"/>
    <mergeCell ref="U58:V58"/>
    <mergeCell ref="X58:Z58"/>
    <mergeCell ref="A59:B59"/>
    <mergeCell ref="E59:G59"/>
    <mergeCell ref="H59:I59"/>
    <mergeCell ref="U59:V59"/>
    <mergeCell ref="X59:Z59"/>
    <mergeCell ref="A60:B60"/>
    <mergeCell ref="E60:G60"/>
    <mergeCell ref="H60:I60"/>
    <mergeCell ref="U60:V60"/>
    <mergeCell ref="X60:Z60"/>
    <mergeCell ref="A61:B61"/>
    <mergeCell ref="E61:G61"/>
    <mergeCell ref="H61:I61"/>
    <mergeCell ref="U61:V61"/>
    <mergeCell ref="X61:Z61"/>
    <mergeCell ref="A62:B62"/>
    <mergeCell ref="E62:G62"/>
    <mergeCell ref="H62:I62"/>
    <mergeCell ref="U62:V62"/>
    <mergeCell ref="X62:Z62"/>
    <mergeCell ref="A63:B63"/>
    <mergeCell ref="E63:G63"/>
    <mergeCell ref="H63:I63"/>
    <mergeCell ref="U63:V63"/>
    <mergeCell ref="X63:Z63"/>
    <mergeCell ref="A64:B64"/>
    <mergeCell ref="E64:G64"/>
    <mergeCell ref="H64:I64"/>
    <mergeCell ref="U64:V64"/>
    <mergeCell ref="X64:Z64"/>
    <mergeCell ref="A65:B65"/>
    <mergeCell ref="E65:G65"/>
    <mergeCell ref="H65:I65"/>
    <mergeCell ref="U65:V65"/>
    <mergeCell ref="X65:Z65"/>
    <mergeCell ref="A66:B66"/>
    <mergeCell ref="E66:G66"/>
    <mergeCell ref="H66:I66"/>
    <mergeCell ref="U66:V66"/>
    <mergeCell ref="X66:Z66"/>
    <mergeCell ref="A67:B67"/>
    <mergeCell ref="E67:G67"/>
    <mergeCell ref="H67:I67"/>
    <mergeCell ref="U67:V67"/>
    <mergeCell ref="X67:Z67"/>
    <mergeCell ref="A68:B68"/>
    <mergeCell ref="E68:G68"/>
    <mergeCell ref="H68:I68"/>
    <mergeCell ref="U68:V68"/>
    <mergeCell ref="X68:Z68"/>
    <mergeCell ref="A69:B69"/>
    <mergeCell ref="E69:G69"/>
    <mergeCell ref="H69:I69"/>
    <mergeCell ref="U69:V69"/>
    <mergeCell ref="X69:Z69"/>
    <mergeCell ref="V71:Y71"/>
    <mergeCell ref="B73:E73"/>
    <mergeCell ref="F73:H73"/>
    <mergeCell ref="A74:B77"/>
    <mergeCell ref="C74:C77"/>
    <mergeCell ref="D74:D77"/>
    <mergeCell ref="E74:G77"/>
    <mergeCell ref="H74:I77"/>
    <mergeCell ref="J74:Z74"/>
    <mergeCell ref="J75:J77"/>
    <mergeCell ref="K75:R75"/>
    <mergeCell ref="S75:S77"/>
    <mergeCell ref="T75:Z75"/>
    <mergeCell ref="K76:K77"/>
    <mergeCell ref="L76:M76"/>
    <mergeCell ref="N76:N77"/>
    <mergeCell ref="O76:O77"/>
    <mergeCell ref="P76:P77"/>
    <mergeCell ref="Q76:Q77"/>
    <mergeCell ref="R76:R77"/>
    <mergeCell ref="T76:T77"/>
    <mergeCell ref="U76:V76"/>
    <mergeCell ref="W76:W77"/>
    <mergeCell ref="X76:Z77"/>
    <mergeCell ref="U77:V77"/>
    <mergeCell ref="A78:B78"/>
    <mergeCell ref="E78:G78"/>
    <mergeCell ref="H78:I78"/>
    <mergeCell ref="U78:V78"/>
    <mergeCell ref="X78:Z78"/>
    <mergeCell ref="A79:B79"/>
    <mergeCell ref="E79:G79"/>
    <mergeCell ref="H79:I79"/>
    <mergeCell ref="U79:V79"/>
    <mergeCell ref="X79:Z79"/>
    <mergeCell ref="A80:B80"/>
    <mergeCell ref="E80:G80"/>
    <mergeCell ref="H80:I80"/>
    <mergeCell ref="U80:V80"/>
    <mergeCell ref="X80:Z80"/>
    <mergeCell ref="A81:B81"/>
    <mergeCell ref="E81:G81"/>
    <mergeCell ref="H81:I81"/>
    <mergeCell ref="U81:V81"/>
    <mergeCell ref="X81:Z81"/>
    <mergeCell ref="A82:B82"/>
    <mergeCell ref="E82:G82"/>
    <mergeCell ref="H82:I82"/>
    <mergeCell ref="U82:V82"/>
    <mergeCell ref="X82:Z82"/>
    <mergeCell ref="A83:B83"/>
    <mergeCell ref="E83:G83"/>
    <mergeCell ref="H83:I83"/>
    <mergeCell ref="U83:V83"/>
    <mergeCell ref="X83:Z83"/>
    <mergeCell ref="A84:B84"/>
    <mergeCell ref="E84:G84"/>
    <mergeCell ref="H84:I84"/>
    <mergeCell ref="U84:V84"/>
    <mergeCell ref="X84:Z84"/>
    <mergeCell ref="A85:B85"/>
    <mergeCell ref="E85:G85"/>
    <mergeCell ref="H85:I85"/>
    <mergeCell ref="U85:V85"/>
    <mergeCell ref="X85:Z85"/>
    <mergeCell ref="A86:B86"/>
    <mergeCell ref="E86:G86"/>
    <mergeCell ref="H86:I86"/>
    <mergeCell ref="U86:V86"/>
    <mergeCell ref="X86:Z86"/>
    <mergeCell ref="A87:B87"/>
    <mergeCell ref="E87:G87"/>
    <mergeCell ref="H87:I87"/>
    <mergeCell ref="U87:V87"/>
    <mergeCell ref="X87:Z87"/>
    <mergeCell ref="A88:B88"/>
    <mergeCell ref="E88:G88"/>
    <mergeCell ref="H88:I88"/>
    <mergeCell ref="U88:V88"/>
    <mergeCell ref="X88:Z88"/>
    <mergeCell ref="A89:B89"/>
    <mergeCell ref="E89:G89"/>
    <mergeCell ref="H89:I89"/>
    <mergeCell ref="U89:V89"/>
    <mergeCell ref="X89:Z89"/>
    <mergeCell ref="A90:B90"/>
    <mergeCell ref="E90:G90"/>
    <mergeCell ref="H90:I90"/>
    <mergeCell ref="U90:V90"/>
    <mergeCell ref="X90:Z90"/>
    <mergeCell ref="A91:B91"/>
    <mergeCell ref="E91:G91"/>
    <mergeCell ref="H91:I91"/>
    <mergeCell ref="U91:V91"/>
    <mergeCell ref="X91:Z91"/>
    <mergeCell ref="A92:B92"/>
    <mergeCell ref="E92:G92"/>
    <mergeCell ref="H92:I92"/>
    <mergeCell ref="U92:V92"/>
    <mergeCell ref="X92:Z92"/>
    <mergeCell ref="A93:B93"/>
    <mergeCell ref="E93:G93"/>
    <mergeCell ref="H93:I93"/>
    <mergeCell ref="U93:V93"/>
    <mergeCell ref="X93:Z93"/>
    <mergeCell ref="A94:B94"/>
    <mergeCell ref="E94:G94"/>
    <mergeCell ref="H94:I94"/>
    <mergeCell ref="U94:V94"/>
    <mergeCell ref="X94:Z94"/>
    <mergeCell ref="A95:B95"/>
    <mergeCell ref="E95:G95"/>
    <mergeCell ref="H95:I95"/>
    <mergeCell ref="U95:V95"/>
    <mergeCell ref="X95:Z95"/>
    <mergeCell ref="A96:B96"/>
    <mergeCell ref="E96:G96"/>
    <mergeCell ref="H96:I96"/>
    <mergeCell ref="U96:V96"/>
    <mergeCell ref="X96:Z96"/>
    <mergeCell ref="A97:B97"/>
    <mergeCell ref="E97:G97"/>
    <mergeCell ref="H97:I97"/>
    <mergeCell ref="U97:V97"/>
    <mergeCell ref="X97:Z97"/>
    <mergeCell ref="A98:B98"/>
    <mergeCell ref="E98:G98"/>
    <mergeCell ref="H98:I98"/>
    <mergeCell ref="U98:V98"/>
    <mergeCell ref="X98:Z98"/>
    <mergeCell ref="A99:B99"/>
    <mergeCell ref="E99:G99"/>
    <mergeCell ref="H99:I99"/>
    <mergeCell ref="U99:V99"/>
    <mergeCell ref="X99:Z99"/>
    <mergeCell ref="A100:B100"/>
    <mergeCell ref="E100:G100"/>
    <mergeCell ref="H100:I100"/>
    <mergeCell ref="U100:V100"/>
    <mergeCell ref="X100:Z100"/>
    <mergeCell ref="A101:B101"/>
    <mergeCell ref="E101:G101"/>
    <mergeCell ref="H101:I101"/>
    <mergeCell ref="U101:V101"/>
    <mergeCell ref="X101:Z101"/>
    <mergeCell ref="A102:B102"/>
    <mergeCell ref="E102:G102"/>
    <mergeCell ref="H102:I102"/>
    <mergeCell ref="U102:V102"/>
    <mergeCell ref="X102:Z102"/>
    <mergeCell ref="A103:B103"/>
    <mergeCell ref="E103:G103"/>
    <mergeCell ref="H103:I103"/>
    <mergeCell ref="U103:V103"/>
    <mergeCell ref="X103:Z103"/>
    <mergeCell ref="A104:B104"/>
    <mergeCell ref="E104:G104"/>
    <mergeCell ref="H104:I104"/>
    <mergeCell ref="U104:V104"/>
    <mergeCell ref="X104:Z104"/>
    <mergeCell ref="A105:B105"/>
    <mergeCell ref="E105:G105"/>
    <mergeCell ref="H105:I105"/>
    <mergeCell ref="U105:V105"/>
    <mergeCell ref="X105:Z105"/>
    <mergeCell ref="A106:B106"/>
    <mergeCell ref="E106:G106"/>
    <mergeCell ref="H106:I106"/>
    <mergeCell ref="U106:V106"/>
    <mergeCell ref="X106:Z106"/>
    <mergeCell ref="V108:Y108"/>
    <mergeCell ref="B110:E110"/>
    <mergeCell ref="F110:H110"/>
    <mergeCell ref="A111:B114"/>
    <mergeCell ref="C111:C114"/>
    <mergeCell ref="D111:D114"/>
    <mergeCell ref="E111:G114"/>
    <mergeCell ref="H111:I114"/>
    <mergeCell ref="J111:Z111"/>
    <mergeCell ref="J112:J114"/>
    <mergeCell ref="K112:R112"/>
    <mergeCell ref="S112:S114"/>
    <mergeCell ref="T112:Z112"/>
    <mergeCell ref="K113:K114"/>
    <mergeCell ref="L113:M113"/>
    <mergeCell ref="N113:N114"/>
    <mergeCell ref="O113:O114"/>
    <mergeCell ref="P113:P114"/>
    <mergeCell ref="Q113:Q114"/>
    <mergeCell ref="R113:R114"/>
    <mergeCell ref="T113:T114"/>
    <mergeCell ref="U113:V113"/>
    <mergeCell ref="W113:W114"/>
    <mergeCell ref="X113:Z114"/>
    <mergeCell ref="U114:V114"/>
    <mergeCell ref="A115:B115"/>
    <mergeCell ref="E115:G115"/>
    <mergeCell ref="H115:I115"/>
    <mergeCell ref="U115:V115"/>
    <mergeCell ref="X115:Z115"/>
    <mergeCell ref="A116:B116"/>
    <mergeCell ref="E116:G116"/>
    <mergeCell ref="H116:I116"/>
    <mergeCell ref="U116:V116"/>
    <mergeCell ref="X116:Z116"/>
    <mergeCell ref="A117:B117"/>
    <mergeCell ref="E117:G117"/>
    <mergeCell ref="H117:I117"/>
    <mergeCell ref="U117:V117"/>
    <mergeCell ref="X117:Z117"/>
    <mergeCell ref="A118:B118"/>
    <mergeCell ref="E118:G118"/>
    <mergeCell ref="H118:I118"/>
    <mergeCell ref="U118:V118"/>
    <mergeCell ref="X118:Z118"/>
    <mergeCell ref="A119:B119"/>
    <mergeCell ref="E119:G119"/>
    <mergeCell ref="H119:I119"/>
    <mergeCell ref="U119:V119"/>
    <mergeCell ref="X119:Z119"/>
    <mergeCell ref="A120:B120"/>
    <mergeCell ref="E120:G120"/>
    <mergeCell ref="H120:I120"/>
    <mergeCell ref="U120:V120"/>
    <mergeCell ref="X120:Z120"/>
    <mergeCell ref="A121:B121"/>
    <mergeCell ref="E121:G121"/>
    <mergeCell ref="H121:I121"/>
    <mergeCell ref="U121:V121"/>
    <mergeCell ref="X121:Z121"/>
    <mergeCell ref="A122:B122"/>
    <mergeCell ref="E122:G122"/>
    <mergeCell ref="H122:I122"/>
    <mergeCell ref="U122:V122"/>
    <mergeCell ref="X122:Z122"/>
    <mergeCell ref="A123:B123"/>
    <mergeCell ref="E123:G123"/>
    <mergeCell ref="H123:I123"/>
    <mergeCell ref="U123:V123"/>
    <mergeCell ref="X123:Z123"/>
    <mergeCell ref="A124:B124"/>
    <mergeCell ref="E124:G124"/>
    <mergeCell ref="H124:I124"/>
    <mergeCell ref="U124:V124"/>
    <mergeCell ref="X124:Z124"/>
    <mergeCell ref="A125:B125"/>
    <mergeCell ref="E125:G125"/>
    <mergeCell ref="H125:I125"/>
    <mergeCell ref="U125:V125"/>
    <mergeCell ref="X125:Z125"/>
    <mergeCell ref="A126:B126"/>
    <mergeCell ref="E126:G126"/>
    <mergeCell ref="H126:I126"/>
    <mergeCell ref="U126:V126"/>
    <mergeCell ref="X126:Z126"/>
    <mergeCell ref="A127:B127"/>
    <mergeCell ref="E127:G127"/>
    <mergeCell ref="H127:I127"/>
    <mergeCell ref="U127:V127"/>
    <mergeCell ref="X127:Z127"/>
    <mergeCell ref="A128:B128"/>
    <mergeCell ref="E128:G128"/>
    <mergeCell ref="H128:I128"/>
    <mergeCell ref="U128:V128"/>
    <mergeCell ref="X128:Z128"/>
    <mergeCell ref="A129:B129"/>
    <mergeCell ref="E129:G129"/>
    <mergeCell ref="H129:I129"/>
    <mergeCell ref="U129:V129"/>
    <mergeCell ref="X129:Z129"/>
    <mergeCell ref="A130:B130"/>
    <mergeCell ref="E130:G130"/>
    <mergeCell ref="H130:I130"/>
    <mergeCell ref="U130:V130"/>
    <mergeCell ref="X130:Z130"/>
    <mergeCell ref="A131:B131"/>
    <mergeCell ref="E131:G131"/>
    <mergeCell ref="H131:I131"/>
    <mergeCell ref="U131:V131"/>
    <mergeCell ref="X131:Z131"/>
    <mergeCell ref="A132:B132"/>
    <mergeCell ref="E132:G132"/>
    <mergeCell ref="H132:I132"/>
    <mergeCell ref="U132:V132"/>
    <mergeCell ref="X132:Z132"/>
    <mergeCell ref="A133:B133"/>
    <mergeCell ref="E133:G133"/>
    <mergeCell ref="H133:I133"/>
    <mergeCell ref="U133:V133"/>
    <mergeCell ref="X133:Z133"/>
    <mergeCell ref="A134:B134"/>
    <mergeCell ref="E134:G134"/>
    <mergeCell ref="H134:I134"/>
    <mergeCell ref="U134:V134"/>
    <mergeCell ref="X134:Z134"/>
    <mergeCell ref="A135:B135"/>
    <mergeCell ref="E135:G135"/>
    <mergeCell ref="H135:I135"/>
    <mergeCell ref="U135:V135"/>
    <mergeCell ref="X135:Z135"/>
    <mergeCell ref="A136:B136"/>
    <mergeCell ref="E136:G136"/>
    <mergeCell ref="H136:I136"/>
    <mergeCell ref="U136:V136"/>
    <mergeCell ref="X136:Z136"/>
    <mergeCell ref="A137:B137"/>
    <mergeCell ref="E137:G137"/>
    <mergeCell ref="H137:I137"/>
    <mergeCell ref="U137:V137"/>
    <mergeCell ref="X137:Z137"/>
    <mergeCell ref="A138:B138"/>
    <mergeCell ref="E138:G138"/>
    <mergeCell ref="H138:I138"/>
    <mergeCell ref="U138:V138"/>
    <mergeCell ref="X138:Z138"/>
    <mergeCell ref="A139:B139"/>
    <mergeCell ref="E139:G139"/>
    <mergeCell ref="H139:I139"/>
    <mergeCell ref="U139:V139"/>
    <mergeCell ref="X139:Z139"/>
    <mergeCell ref="A140:B140"/>
    <mergeCell ref="E140:G140"/>
    <mergeCell ref="H140:I140"/>
    <mergeCell ref="U140:V140"/>
    <mergeCell ref="X140:Z140"/>
    <mergeCell ref="A141:B141"/>
    <mergeCell ref="E141:G141"/>
    <mergeCell ref="H141:I141"/>
    <mergeCell ref="U141:V141"/>
    <mergeCell ref="X141:Z141"/>
    <mergeCell ref="A142:B142"/>
    <mergeCell ref="E142:G142"/>
    <mergeCell ref="H142:I142"/>
    <mergeCell ref="U142:V142"/>
    <mergeCell ref="X142:Z142"/>
    <mergeCell ref="V144:Y144"/>
    <mergeCell ref="B146:E146"/>
    <mergeCell ref="F146:H146"/>
    <mergeCell ref="A147:B150"/>
    <mergeCell ref="C147:C150"/>
    <mergeCell ref="D147:D150"/>
    <mergeCell ref="E147:G150"/>
    <mergeCell ref="H147:I150"/>
    <mergeCell ref="J147:Z147"/>
    <mergeCell ref="J148:J150"/>
    <mergeCell ref="K148:R148"/>
    <mergeCell ref="S148:S150"/>
    <mergeCell ref="T148:Z148"/>
    <mergeCell ref="K149:K150"/>
    <mergeCell ref="L149:M149"/>
    <mergeCell ref="N149:N150"/>
    <mergeCell ref="O149:O150"/>
    <mergeCell ref="P149:P150"/>
    <mergeCell ref="Q149:Q150"/>
    <mergeCell ref="R149:R150"/>
    <mergeCell ref="T149:T150"/>
    <mergeCell ref="U149:V149"/>
    <mergeCell ref="W149:W150"/>
    <mergeCell ref="X149:Z150"/>
    <mergeCell ref="U150:V150"/>
    <mergeCell ref="A151:B151"/>
    <mergeCell ref="E151:G151"/>
    <mergeCell ref="H151:I151"/>
    <mergeCell ref="U151:V151"/>
    <mergeCell ref="X151:Z151"/>
    <mergeCell ref="A152:B152"/>
    <mergeCell ref="E152:G152"/>
    <mergeCell ref="H152:I152"/>
    <mergeCell ref="U152:V152"/>
    <mergeCell ref="X152:Z152"/>
    <mergeCell ref="A153:B153"/>
    <mergeCell ref="E153:G153"/>
    <mergeCell ref="H153:I153"/>
    <mergeCell ref="U153:V153"/>
    <mergeCell ref="X153:Z153"/>
    <mergeCell ref="A154:B154"/>
    <mergeCell ref="E154:G154"/>
    <mergeCell ref="H154:I154"/>
    <mergeCell ref="U154:V154"/>
    <mergeCell ref="X154:Z154"/>
    <mergeCell ref="A155:B155"/>
    <mergeCell ref="E155:G155"/>
    <mergeCell ref="H155:I155"/>
    <mergeCell ref="U155:V155"/>
    <mergeCell ref="X155:Z155"/>
    <mergeCell ref="A156:B156"/>
    <mergeCell ref="E156:G156"/>
    <mergeCell ref="H156:I156"/>
    <mergeCell ref="U156:V156"/>
    <mergeCell ref="X156:Z156"/>
    <mergeCell ref="A157:B157"/>
    <mergeCell ref="E157:G157"/>
    <mergeCell ref="H157:I157"/>
    <mergeCell ref="U157:V157"/>
    <mergeCell ref="X157:Z157"/>
    <mergeCell ref="A158:B158"/>
    <mergeCell ref="E158:G158"/>
    <mergeCell ref="H158:I158"/>
    <mergeCell ref="U158:V158"/>
    <mergeCell ref="X158:Z158"/>
    <mergeCell ref="A159:B159"/>
    <mergeCell ref="E159:G159"/>
    <mergeCell ref="H159:I159"/>
    <mergeCell ref="U159:V159"/>
    <mergeCell ref="X159:Z159"/>
    <mergeCell ref="A160:B160"/>
    <mergeCell ref="E160:G160"/>
    <mergeCell ref="H160:I160"/>
    <mergeCell ref="U160:V160"/>
    <mergeCell ref="X160:Z160"/>
    <mergeCell ref="A161:B161"/>
    <mergeCell ref="E161:G161"/>
    <mergeCell ref="H161:I161"/>
    <mergeCell ref="U161:V161"/>
    <mergeCell ref="X161:Z161"/>
    <mergeCell ref="A162:B162"/>
    <mergeCell ref="E162:G162"/>
    <mergeCell ref="H162:I162"/>
    <mergeCell ref="U162:V162"/>
    <mergeCell ref="X162:Z162"/>
    <mergeCell ref="A163:B163"/>
    <mergeCell ref="E163:G163"/>
    <mergeCell ref="H163:I163"/>
    <mergeCell ref="U163:V163"/>
    <mergeCell ref="X163:Z163"/>
    <mergeCell ref="A164:B164"/>
    <mergeCell ref="E164:G164"/>
    <mergeCell ref="H164:I164"/>
    <mergeCell ref="U164:V164"/>
    <mergeCell ref="X164:Z164"/>
    <mergeCell ref="A165:B165"/>
    <mergeCell ref="E165:G165"/>
    <mergeCell ref="H165:I165"/>
    <mergeCell ref="U165:V165"/>
    <mergeCell ref="X165:Z165"/>
    <mergeCell ref="A166:B166"/>
    <mergeCell ref="E166:G166"/>
    <mergeCell ref="H166:I166"/>
    <mergeCell ref="U166:V166"/>
    <mergeCell ref="X166:Z166"/>
    <mergeCell ref="A167:B167"/>
    <mergeCell ref="E167:G167"/>
    <mergeCell ref="H167:I167"/>
    <mergeCell ref="U167:V167"/>
    <mergeCell ref="X167:Z167"/>
    <mergeCell ref="A168:B168"/>
    <mergeCell ref="E168:G168"/>
    <mergeCell ref="H168:I168"/>
    <mergeCell ref="U168:V168"/>
    <mergeCell ref="X168:Z168"/>
    <mergeCell ref="A169:B169"/>
    <mergeCell ref="E169:G169"/>
    <mergeCell ref="H169:I169"/>
    <mergeCell ref="U169:V169"/>
    <mergeCell ref="X169:Z169"/>
    <mergeCell ref="A170:B170"/>
    <mergeCell ref="E170:G170"/>
    <mergeCell ref="H170:I170"/>
    <mergeCell ref="U170:V170"/>
    <mergeCell ref="X170:Z170"/>
    <mergeCell ref="A171:B171"/>
    <mergeCell ref="E171:G171"/>
    <mergeCell ref="H171:I171"/>
    <mergeCell ref="U171:V171"/>
    <mergeCell ref="X171:Z171"/>
    <mergeCell ref="A172:B172"/>
    <mergeCell ref="E172:G172"/>
    <mergeCell ref="H172:I172"/>
    <mergeCell ref="U172:V172"/>
    <mergeCell ref="X172:Z172"/>
    <mergeCell ref="A173:B173"/>
    <mergeCell ref="E173:G173"/>
    <mergeCell ref="H173:I173"/>
    <mergeCell ref="U173:V173"/>
    <mergeCell ref="X173:Z173"/>
    <mergeCell ref="A174:B174"/>
    <mergeCell ref="E174:G174"/>
    <mergeCell ref="H174:I174"/>
    <mergeCell ref="U174:V174"/>
    <mergeCell ref="X174:Z174"/>
    <mergeCell ref="A175:B175"/>
    <mergeCell ref="E175:G175"/>
    <mergeCell ref="H175:I175"/>
    <mergeCell ref="U175:V175"/>
    <mergeCell ref="X175:Z175"/>
    <mergeCell ref="A176:B176"/>
    <mergeCell ref="E176:G176"/>
    <mergeCell ref="H176:I176"/>
    <mergeCell ref="U176:V176"/>
    <mergeCell ref="X176:Z176"/>
    <mergeCell ref="A177:B177"/>
    <mergeCell ref="E177:G177"/>
    <mergeCell ref="H177:I177"/>
    <mergeCell ref="U177:V177"/>
    <mergeCell ref="X177:Z177"/>
    <mergeCell ref="A178:B178"/>
    <mergeCell ref="E178:G178"/>
    <mergeCell ref="H178:I178"/>
    <mergeCell ref="U178:V178"/>
    <mergeCell ref="X178:Z178"/>
    <mergeCell ref="A179:B179"/>
    <mergeCell ref="E179:G179"/>
    <mergeCell ref="H179:I179"/>
    <mergeCell ref="U179:V179"/>
    <mergeCell ref="X179:Z179"/>
    <mergeCell ref="V181:Y181"/>
    <mergeCell ref="B183:E183"/>
    <mergeCell ref="F183:H183"/>
    <mergeCell ref="A184:B187"/>
    <mergeCell ref="C184:C187"/>
    <mergeCell ref="D184:D187"/>
    <mergeCell ref="E184:G187"/>
    <mergeCell ref="H184:I187"/>
    <mergeCell ref="J184:Z184"/>
    <mergeCell ref="J185:J187"/>
    <mergeCell ref="K185:R185"/>
    <mergeCell ref="S185:S187"/>
    <mergeCell ref="T185:Z185"/>
    <mergeCell ref="K186:K187"/>
    <mergeCell ref="L186:M186"/>
    <mergeCell ref="N186:N187"/>
    <mergeCell ref="O186:O187"/>
    <mergeCell ref="P186:P187"/>
    <mergeCell ref="Q186:Q187"/>
    <mergeCell ref="R186:R187"/>
    <mergeCell ref="T186:T187"/>
    <mergeCell ref="U186:V186"/>
    <mergeCell ref="W186:W187"/>
    <mergeCell ref="X186:Z187"/>
    <mergeCell ref="U187:V187"/>
    <mergeCell ref="A188:B188"/>
    <mergeCell ref="E188:G188"/>
    <mergeCell ref="H188:I188"/>
    <mergeCell ref="U188:V188"/>
    <mergeCell ref="X188:Z188"/>
    <mergeCell ref="A189:B189"/>
    <mergeCell ref="E189:G189"/>
    <mergeCell ref="H189:I189"/>
    <mergeCell ref="U189:V189"/>
    <mergeCell ref="X189:Z189"/>
    <mergeCell ref="A190:B190"/>
    <mergeCell ref="E190:G190"/>
    <mergeCell ref="H190:I190"/>
    <mergeCell ref="U190:V190"/>
    <mergeCell ref="X190:Z190"/>
    <mergeCell ref="A191:B191"/>
    <mergeCell ref="E191:G191"/>
    <mergeCell ref="H191:I191"/>
    <mergeCell ref="U191:V191"/>
    <mergeCell ref="X191:Z191"/>
    <mergeCell ref="A192:B192"/>
    <mergeCell ref="E192:G192"/>
    <mergeCell ref="H192:I192"/>
    <mergeCell ref="U192:V192"/>
    <mergeCell ref="X192:Z192"/>
    <mergeCell ref="A193:B193"/>
    <mergeCell ref="E193:G193"/>
    <mergeCell ref="H193:I193"/>
    <mergeCell ref="U193:V193"/>
    <mergeCell ref="X193:Z193"/>
    <mergeCell ref="A194:B194"/>
    <mergeCell ref="E194:G194"/>
    <mergeCell ref="H194:I194"/>
    <mergeCell ref="U194:V194"/>
    <mergeCell ref="X194:Z194"/>
    <mergeCell ref="A195:B195"/>
    <mergeCell ref="E195:G195"/>
    <mergeCell ref="H195:I195"/>
    <mergeCell ref="U195:V195"/>
    <mergeCell ref="X195:Z195"/>
    <mergeCell ref="A196:B196"/>
    <mergeCell ref="E196:G196"/>
    <mergeCell ref="H196:I196"/>
    <mergeCell ref="U196:V196"/>
    <mergeCell ref="X196:Z196"/>
    <mergeCell ref="A197:B197"/>
    <mergeCell ref="E197:G197"/>
    <mergeCell ref="H197:I197"/>
    <mergeCell ref="U197:V197"/>
    <mergeCell ref="X197:Z197"/>
    <mergeCell ref="A198:B198"/>
    <mergeCell ref="E198:G198"/>
    <mergeCell ref="H198:I198"/>
    <mergeCell ref="U198:V198"/>
    <mergeCell ref="X198:Z198"/>
    <mergeCell ref="A199:B199"/>
    <mergeCell ref="E199:G199"/>
    <mergeCell ref="H199:I199"/>
    <mergeCell ref="U199:V199"/>
    <mergeCell ref="X199:Z199"/>
    <mergeCell ref="A200:B200"/>
    <mergeCell ref="E200:G200"/>
    <mergeCell ref="H200:I200"/>
    <mergeCell ref="U200:V200"/>
    <mergeCell ref="X200:Z200"/>
    <mergeCell ref="A201:B201"/>
    <mergeCell ref="E201:G201"/>
    <mergeCell ref="H201:I201"/>
    <mergeCell ref="U201:V201"/>
    <mergeCell ref="X201:Z201"/>
    <mergeCell ref="A202:B202"/>
    <mergeCell ref="E202:G202"/>
    <mergeCell ref="H202:I202"/>
    <mergeCell ref="U202:V202"/>
    <mergeCell ref="X202:Z202"/>
    <mergeCell ref="A203:B203"/>
    <mergeCell ref="E203:G203"/>
    <mergeCell ref="H203:I203"/>
    <mergeCell ref="U203:V203"/>
    <mergeCell ref="X203:Z203"/>
    <mergeCell ref="A204:B204"/>
    <mergeCell ref="E204:G204"/>
    <mergeCell ref="H204:I204"/>
    <mergeCell ref="U204:V204"/>
    <mergeCell ref="X204:Z204"/>
    <mergeCell ref="A205:B205"/>
    <mergeCell ref="E205:G205"/>
    <mergeCell ref="H205:I205"/>
    <mergeCell ref="U205:V205"/>
    <mergeCell ref="X205:Z205"/>
    <mergeCell ref="A206:B206"/>
    <mergeCell ref="E206:G206"/>
    <mergeCell ref="H206:I206"/>
    <mergeCell ref="U206:V206"/>
    <mergeCell ref="X206:Z206"/>
    <mergeCell ref="A207:B207"/>
    <mergeCell ref="E207:G207"/>
    <mergeCell ref="H207:I207"/>
    <mergeCell ref="U207:V207"/>
    <mergeCell ref="X207:Z207"/>
    <mergeCell ref="A208:B208"/>
    <mergeCell ref="E208:G208"/>
    <mergeCell ref="H208:I208"/>
    <mergeCell ref="U208:V208"/>
    <mergeCell ref="X208:Z208"/>
    <mergeCell ref="A209:B209"/>
    <mergeCell ref="E209:G209"/>
    <mergeCell ref="H209:I209"/>
    <mergeCell ref="U209:V209"/>
    <mergeCell ref="X209:Z209"/>
    <mergeCell ref="A210:B210"/>
    <mergeCell ref="E210:G210"/>
    <mergeCell ref="H210:I210"/>
    <mergeCell ref="U210:V210"/>
    <mergeCell ref="X210:Z210"/>
    <mergeCell ref="A211:B211"/>
    <mergeCell ref="E211:G211"/>
    <mergeCell ref="H211:I211"/>
    <mergeCell ref="U211:V211"/>
    <mergeCell ref="X211:Z211"/>
    <mergeCell ref="A212:B212"/>
    <mergeCell ref="E212:G212"/>
    <mergeCell ref="H212:I212"/>
    <mergeCell ref="U212:V212"/>
    <mergeCell ref="X212:Z212"/>
    <mergeCell ref="A213:B213"/>
    <mergeCell ref="E213:G213"/>
    <mergeCell ref="H213:I213"/>
    <mergeCell ref="U213:V213"/>
    <mergeCell ref="X213:Z213"/>
    <mergeCell ref="A214:B214"/>
    <mergeCell ref="E214:G214"/>
    <mergeCell ref="H214:I214"/>
    <mergeCell ref="U214:V214"/>
    <mergeCell ref="X214:Z214"/>
    <mergeCell ref="V216:Y216"/>
    <mergeCell ref="B218:E218"/>
    <mergeCell ref="F218:H218"/>
    <mergeCell ref="A219:B222"/>
    <mergeCell ref="C219:C222"/>
    <mergeCell ref="D219:D222"/>
    <mergeCell ref="E219:G222"/>
    <mergeCell ref="H219:I222"/>
    <mergeCell ref="J219:Z219"/>
    <mergeCell ref="J220:J222"/>
    <mergeCell ref="K220:R220"/>
    <mergeCell ref="S220:S222"/>
    <mergeCell ref="T220:Z220"/>
    <mergeCell ref="K221:K222"/>
    <mergeCell ref="L221:M221"/>
    <mergeCell ref="N221:N222"/>
    <mergeCell ref="O221:O222"/>
    <mergeCell ref="P221:P222"/>
    <mergeCell ref="Q221:Q222"/>
    <mergeCell ref="R221:R222"/>
    <mergeCell ref="T221:T222"/>
    <mergeCell ref="U221:V221"/>
    <mergeCell ref="W221:W222"/>
    <mergeCell ref="X221:Z222"/>
    <mergeCell ref="U222:V222"/>
    <mergeCell ref="A223:B223"/>
    <mergeCell ref="E223:G223"/>
    <mergeCell ref="H223:I223"/>
    <mergeCell ref="U223:V223"/>
    <mergeCell ref="X223:Z223"/>
    <mergeCell ref="A224:B224"/>
    <mergeCell ref="E224:G224"/>
    <mergeCell ref="H224:I224"/>
    <mergeCell ref="U224:V224"/>
    <mergeCell ref="X224:Z224"/>
    <mergeCell ref="A225:B225"/>
    <mergeCell ref="E225:G225"/>
    <mergeCell ref="H225:I225"/>
    <mergeCell ref="U225:V225"/>
    <mergeCell ref="X225:Z225"/>
    <mergeCell ref="A226:B226"/>
    <mergeCell ref="E226:G226"/>
    <mergeCell ref="H226:I226"/>
    <mergeCell ref="U226:V226"/>
    <mergeCell ref="X226:Z226"/>
    <mergeCell ref="A227:B227"/>
    <mergeCell ref="E227:G227"/>
    <mergeCell ref="H227:I227"/>
    <mergeCell ref="U227:V227"/>
    <mergeCell ref="X227:Z227"/>
    <mergeCell ref="A228:B228"/>
    <mergeCell ref="E228:G228"/>
    <mergeCell ref="H228:I228"/>
    <mergeCell ref="U228:V228"/>
    <mergeCell ref="X228:Z228"/>
    <mergeCell ref="A229:B229"/>
    <mergeCell ref="E229:G229"/>
    <mergeCell ref="H229:I229"/>
    <mergeCell ref="U229:V229"/>
    <mergeCell ref="X229:Z229"/>
    <mergeCell ref="A230:B230"/>
    <mergeCell ref="E230:G230"/>
    <mergeCell ref="H230:I230"/>
    <mergeCell ref="U230:V230"/>
    <mergeCell ref="X230:Z230"/>
    <mergeCell ref="A231:B231"/>
    <mergeCell ref="E231:G231"/>
    <mergeCell ref="H231:I231"/>
    <mergeCell ref="U231:V231"/>
    <mergeCell ref="X231:Z231"/>
    <mergeCell ref="A232:B232"/>
    <mergeCell ref="E232:G232"/>
    <mergeCell ref="H232:I232"/>
    <mergeCell ref="U232:V232"/>
    <mergeCell ref="X232:Z232"/>
    <mergeCell ref="A233:B233"/>
    <mergeCell ref="E233:G233"/>
    <mergeCell ref="H233:I233"/>
    <mergeCell ref="U233:V233"/>
    <mergeCell ref="X233:Z233"/>
    <mergeCell ref="A234:B234"/>
    <mergeCell ref="E234:G234"/>
    <mergeCell ref="H234:I234"/>
    <mergeCell ref="U234:V234"/>
    <mergeCell ref="X234:Z234"/>
    <mergeCell ref="A235:B235"/>
    <mergeCell ref="E235:G235"/>
    <mergeCell ref="H235:I235"/>
    <mergeCell ref="U235:V235"/>
    <mergeCell ref="X235:Z235"/>
    <mergeCell ref="A236:B236"/>
    <mergeCell ref="E236:G236"/>
    <mergeCell ref="H236:I236"/>
    <mergeCell ref="U236:V236"/>
    <mergeCell ref="X236:Z236"/>
    <mergeCell ref="A237:B237"/>
    <mergeCell ref="E237:G237"/>
    <mergeCell ref="H237:I237"/>
    <mergeCell ref="U237:V237"/>
    <mergeCell ref="X237:Z237"/>
    <mergeCell ref="A238:B238"/>
    <mergeCell ref="E238:G238"/>
    <mergeCell ref="H238:I238"/>
    <mergeCell ref="U238:V238"/>
    <mergeCell ref="X238:Z238"/>
    <mergeCell ref="A239:B239"/>
    <mergeCell ref="E239:G239"/>
    <mergeCell ref="H239:I239"/>
    <mergeCell ref="U239:V239"/>
    <mergeCell ref="X239:Z239"/>
    <mergeCell ref="A240:B240"/>
    <mergeCell ref="E240:G240"/>
    <mergeCell ref="H240:I240"/>
    <mergeCell ref="U240:V240"/>
    <mergeCell ref="X240:Z240"/>
    <mergeCell ref="A241:B241"/>
    <mergeCell ref="E241:G241"/>
    <mergeCell ref="H241:I241"/>
    <mergeCell ref="U241:V241"/>
    <mergeCell ref="X241:Z241"/>
    <mergeCell ref="A242:B242"/>
    <mergeCell ref="E242:G242"/>
    <mergeCell ref="H242:I242"/>
    <mergeCell ref="U242:V242"/>
    <mergeCell ref="X242:Z242"/>
    <mergeCell ref="A243:B243"/>
    <mergeCell ref="E243:G243"/>
    <mergeCell ref="H243:I243"/>
    <mergeCell ref="U243:V243"/>
    <mergeCell ref="X243:Z243"/>
    <mergeCell ref="A244:B244"/>
    <mergeCell ref="E244:G244"/>
    <mergeCell ref="H244:I244"/>
    <mergeCell ref="U244:V244"/>
    <mergeCell ref="X244:Z244"/>
    <mergeCell ref="A245:B245"/>
    <mergeCell ref="E245:G245"/>
    <mergeCell ref="H245:I245"/>
    <mergeCell ref="U245:V245"/>
    <mergeCell ref="X245:Z245"/>
    <mergeCell ref="A246:B246"/>
    <mergeCell ref="E246:G246"/>
    <mergeCell ref="H246:I246"/>
    <mergeCell ref="U246:V246"/>
    <mergeCell ref="X246:Z246"/>
    <mergeCell ref="A247:B247"/>
    <mergeCell ref="E247:G247"/>
    <mergeCell ref="H247:I247"/>
    <mergeCell ref="U247:V247"/>
    <mergeCell ref="X247:Z247"/>
    <mergeCell ref="V249:Y249"/>
    <mergeCell ref="B251:E251"/>
    <mergeCell ref="F251:H251"/>
    <mergeCell ref="A252:B255"/>
    <mergeCell ref="C252:C255"/>
    <mergeCell ref="D252:D255"/>
    <mergeCell ref="E252:G255"/>
    <mergeCell ref="H252:I255"/>
    <mergeCell ref="J252:Z252"/>
    <mergeCell ref="J253:J255"/>
    <mergeCell ref="K253:R253"/>
    <mergeCell ref="S253:S255"/>
    <mergeCell ref="T253:Z253"/>
    <mergeCell ref="K254:K255"/>
    <mergeCell ref="L254:M254"/>
    <mergeCell ref="N254:N255"/>
    <mergeCell ref="O254:O255"/>
    <mergeCell ref="P254:P255"/>
    <mergeCell ref="Q254:Q255"/>
    <mergeCell ref="R254:R255"/>
    <mergeCell ref="T254:T255"/>
    <mergeCell ref="U254:V254"/>
    <mergeCell ref="W254:W255"/>
    <mergeCell ref="X254:Z255"/>
    <mergeCell ref="U255:V255"/>
    <mergeCell ref="A256:B256"/>
    <mergeCell ref="E256:G256"/>
    <mergeCell ref="H256:I256"/>
    <mergeCell ref="U256:V256"/>
    <mergeCell ref="X256:Z256"/>
    <mergeCell ref="A257:B257"/>
    <mergeCell ref="E257:G257"/>
    <mergeCell ref="H257:I257"/>
    <mergeCell ref="U257:V257"/>
    <mergeCell ref="X257:Z257"/>
    <mergeCell ref="A258:B258"/>
    <mergeCell ref="E258:G258"/>
    <mergeCell ref="H258:I258"/>
    <mergeCell ref="U258:V258"/>
    <mergeCell ref="X258:Z258"/>
    <mergeCell ref="A259:B259"/>
    <mergeCell ref="E259:G259"/>
    <mergeCell ref="H259:I259"/>
    <mergeCell ref="U259:V259"/>
    <mergeCell ref="X259:Z259"/>
    <mergeCell ref="A260:B260"/>
    <mergeCell ref="E260:G260"/>
    <mergeCell ref="H260:I260"/>
    <mergeCell ref="U260:V260"/>
    <mergeCell ref="X260:Z260"/>
    <mergeCell ref="A261:B261"/>
    <mergeCell ref="E261:G261"/>
    <mergeCell ref="H261:I261"/>
    <mergeCell ref="U261:V261"/>
    <mergeCell ref="X261:Z261"/>
    <mergeCell ref="A262:B262"/>
    <mergeCell ref="E262:G262"/>
    <mergeCell ref="H262:I262"/>
    <mergeCell ref="U262:V262"/>
    <mergeCell ref="X262:Z262"/>
    <mergeCell ref="A263:B263"/>
    <mergeCell ref="E263:G263"/>
    <mergeCell ref="H263:I263"/>
    <mergeCell ref="U263:V263"/>
    <mergeCell ref="X263:Z263"/>
    <mergeCell ref="A264:B264"/>
    <mergeCell ref="E264:G264"/>
    <mergeCell ref="H264:I264"/>
    <mergeCell ref="U264:V264"/>
    <mergeCell ref="X264:Z264"/>
    <mergeCell ref="A265:B265"/>
    <mergeCell ref="E265:G265"/>
    <mergeCell ref="H265:I265"/>
    <mergeCell ref="U265:V265"/>
    <mergeCell ref="X265:Z265"/>
    <mergeCell ref="A266:B266"/>
    <mergeCell ref="E266:G266"/>
    <mergeCell ref="H266:I266"/>
    <mergeCell ref="U266:V266"/>
    <mergeCell ref="X266:Z266"/>
    <mergeCell ref="A267:B267"/>
    <mergeCell ref="E267:G267"/>
    <mergeCell ref="H267:I267"/>
    <mergeCell ref="U267:V267"/>
    <mergeCell ref="X267:Z267"/>
    <mergeCell ref="A268:B268"/>
    <mergeCell ref="E268:G268"/>
    <mergeCell ref="H268:I268"/>
    <mergeCell ref="U268:V268"/>
    <mergeCell ref="X268:Z268"/>
    <mergeCell ref="A269:B269"/>
    <mergeCell ref="E269:G269"/>
    <mergeCell ref="H269:I269"/>
    <mergeCell ref="U269:V269"/>
    <mergeCell ref="X269:Z269"/>
    <mergeCell ref="A270:B270"/>
    <mergeCell ref="E270:G270"/>
    <mergeCell ref="H270:I270"/>
    <mergeCell ref="U270:V270"/>
    <mergeCell ref="X270:Z270"/>
    <mergeCell ref="A271:B271"/>
    <mergeCell ref="E271:G271"/>
    <mergeCell ref="H271:I271"/>
    <mergeCell ref="U271:V271"/>
    <mergeCell ref="X271:Z271"/>
    <mergeCell ref="A272:B272"/>
    <mergeCell ref="E272:G272"/>
    <mergeCell ref="H272:I272"/>
    <mergeCell ref="U272:V272"/>
    <mergeCell ref="X272:Z272"/>
    <mergeCell ref="A273:B273"/>
    <mergeCell ref="E273:G273"/>
    <mergeCell ref="H273:I273"/>
    <mergeCell ref="U273:V273"/>
    <mergeCell ref="X273:Z273"/>
    <mergeCell ref="A274:B274"/>
    <mergeCell ref="E274:G274"/>
    <mergeCell ref="H274:I274"/>
    <mergeCell ref="U274:V274"/>
    <mergeCell ref="X274:Z274"/>
    <mergeCell ref="A275:B275"/>
    <mergeCell ref="E275:G275"/>
    <mergeCell ref="H275:I275"/>
    <mergeCell ref="U275:V275"/>
    <mergeCell ref="X275:Z275"/>
    <mergeCell ref="A276:B276"/>
    <mergeCell ref="E276:G276"/>
    <mergeCell ref="H276:I276"/>
    <mergeCell ref="U276:V276"/>
    <mergeCell ref="X276:Z276"/>
    <mergeCell ref="A277:B277"/>
    <mergeCell ref="E277:G277"/>
    <mergeCell ref="H277:I277"/>
    <mergeCell ref="U277:V277"/>
    <mergeCell ref="X277:Z277"/>
    <mergeCell ref="A278:B278"/>
    <mergeCell ref="E278:G278"/>
    <mergeCell ref="H278:I278"/>
    <mergeCell ref="U278:V278"/>
    <mergeCell ref="X278:Z278"/>
    <mergeCell ref="A279:B279"/>
    <mergeCell ref="E279:G279"/>
    <mergeCell ref="H279:I279"/>
    <mergeCell ref="U279:V279"/>
    <mergeCell ref="X279:Z279"/>
    <mergeCell ref="A280:B280"/>
    <mergeCell ref="E280:G280"/>
    <mergeCell ref="H280:I280"/>
    <mergeCell ref="U280:V280"/>
    <mergeCell ref="X280:Z280"/>
    <mergeCell ref="A281:B281"/>
    <mergeCell ref="E281:G281"/>
    <mergeCell ref="H281:I281"/>
    <mergeCell ref="U281:V281"/>
    <mergeCell ref="X281:Z281"/>
    <mergeCell ref="A282:B282"/>
    <mergeCell ref="E282:G282"/>
    <mergeCell ref="H282:I282"/>
    <mergeCell ref="U282:V282"/>
    <mergeCell ref="X282:Z282"/>
    <mergeCell ref="V284:Y284"/>
    <mergeCell ref="B286:E286"/>
    <mergeCell ref="F286:H286"/>
    <mergeCell ref="A287:B290"/>
    <mergeCell ref="C287:C290"/>
    <mergeCell ref="D287:D290"/>
    <mergeCell ref="E287:G290"/>
    <mergeCell ref="H287:I290"/>
    <mergeCell ref="J287:Z287"/>
    <mergeCell ref="J288:J290"/>
    <mergeCell ref="K288:R288"/>
    <mergeCell ref="S288:S290"/>
    <mergeCell ref="T288:Z288"/>
    <mergeCell ref="K289:K290"/>
    <mergeCell ref="L289:M289"/>
    <mergeCell ref="N289:N290"/>
    <mergeCell ref="O289:O290"/>
    <mergeCell ref="P289:P290"/>
    <mergeCell ref="Q289:Q290"/>
    <mergeCell ref="R289:R290"/>
    <mergeCell ref="T289:T290"/>
    <mergeCell ref="U289:V289"/>
    <mergeCell ref="W289:W290"/>
    <mergeCell ref="X289:Z290"/>
    <mergeCell ref="U290:V290"/>
    <mergeCell ref="A291:B291"/>
    <mergeCell ref="E291:G291"/>
    <mergeCell ref="H291:I291"/>
    <mergeCell ref="U291:V291"/>
    <mergeCell ref="X291:Z291"/>
    <mergeCell ref="A292:B292"/>
    <mergeCell ref="E292:G292"/>
    <mergeCell ref="H292:I292"/>
    <mergeCell ref="U292:V292"/>
    <mergeCell ref="X292:Z292"/>
    <mergeCell ref="A293:B293"/>
    <mergeCell ref="E293:G293"/>
    <mergeCell ref="H293:I293"/>
    <mergeCell ref="U293:V293"/>
    <mergeCell ref="X293:Z293"/>
    <mergeCell ref="A294:B294"/>
    <mergeCell ref="E294:G294"/>
    <mergeCell ref="H294:I294"/>
    <mergeCell ref="U294:V294"/>
    <mergeCell ref="X294:Z294"/>
    <mergeCell ref="A295:B295"/>
    <mergeCell ref="E295:G295"/>
    <mergeCell ref="H295:I295"/>
    <mergeCell ref="U295:V295"/>
    <mergeCell ref="X295:Z295"/>
    <mergeCell ref="A296:B296"/>
    <mergeCell ref="E296:G296"/>
    <mergeCell ref="H296:I296"/>
    <mergeCell ref="U296:V296"/>
    <mergeCell ref="X296:Z296"/>
    <mergeCell ref="A297:B297"/>
    <mergeCell ref="E297:G297"/>
    <mergeCell ref="H297:I297"/>
    <mergeCell ref="U297:V297"/>
    <mergeCell ref="X297:Z297"/>
    <mergeCell ref="A298:B298"/>
    <mergeCell ref="E298:G298"/>
    <mergeCell ref="H298:I298"/>
    <mergeCell ref="U298:V298"/>
    <mergeCell ref="X298:Z298"/>
    <mergeCell ref="A299:B299"/>
    <mergeCell ref="E299:G299"/>
    <mergeCell ref="H299:I299"/>
    <mergeCell ref="U299:V299"/>
    <mergeCell ref="X299:Z299"/>
    <mergeCell ref="A300:B300"/>
    <mergeCell ref="E300:G300"/>
    <mergeCell ref="H300:I300"/>
    <mergeCell ref="U300:V300"/>
    <mergeCell ref="X300:Z300"/>
    <mergeCell ref="A301:B301"/>
    <mergeCell ref="E301:G301"/>
    <mergeCell ref="H301:I301"/>
    <mergeCell ref="U301:V301"/>
    <mergeCell ref="X301:Z301"/>
    <mergeCell ref="A302:B302"/>
    <mergeCell ref="E302:G302"/>
    <mergeCell ref="H302:I302"/>
    <mergeCell ref="U302:V302"/>
    <mergeCell ref="X302:Z302"/>
    <mergeCell ref="A303:B303"/>
    <mergeCell ref="E303:G303"/>
    <mergeCell ref="H303:I303"/>
    <mergeCell ref="U303:V303"/>
    <mergeCell ref="X303:Z303"/>
    <mergeCell ref="A304:B304"/>
    <mergeCell ref="E304:G304"/>
    <mergeCell ref="H304:I304"/>
    <mergeCell ref="U304:V304"/>
    <mergeCell ref="X304:Z304"/>
    <mergeCell ref="A305:B305"/>
    <mergeCell ref="E305:G305"/>
    <mergeCell ref="H305:I305"/>
    <mergeCell ref="U305:V305"/>
    <mergeCell ref="X305:Z305"/>
    <mergeCell ref="A306:B306"/>
    <mergeCell ref="E306:G306"/>
    <mergeCell ref="H306:I306"/>
    <mergeCell ref="U306:V306"/>
    <mergeCell ref="X306:Z306"/>
    <mergeCell ref="A307:B307"/>
    <mergeCell ref="E307:G307"/>
    <mergeCell ref="H307:I307"/>
    <mergeCell ref="U307:V307"/>
    <mergeCell ref="X307:Z307"/>
    <mergeCell ref="A308:B308"/>
    <mergeCell ref="E308:G308"/>
    <mergeCell ref="H308:I308"/>
    <mergeCell ref="U308:V308"/>
    <mergeCell ref="X308:Z308"/>
    <mergeCell ref="A309:B309"/>
    <mergeCell ref="E309:G309"/>
    <mergeCell ref="H309:I309"/>
    <mergeCell ref="U309:V309"/>
    <mergeCell ref="X309:Z309"/>
    <mergeCell ref="A310:B310"/>
    <mergeCell ref="E310:G310"/>
    <mergeCell ref="H310:I310"/>
    <mergeCell ref="U310:V310"/>
    <mergeCell ref="X310:Z310"/>
    <mergeCell ref="A311:B311"/>
    <mergeCell ref="E311:G311"/>
    <mergeCell ref="H311:I311"/>
    <mergeCell ref="U311:V311"/>
    <mergeCell ref="X311:Z311"/>
    <mergeCell ref="A312:B312"/>
    <mergeCell ref="E312:G312"/>
    <mergeCell ref="H312:I312"/>
    <mergeCell ref="U312:V312"/>
    <mergeCell ref="X312:Z312"/>
    <mergeCell ref="A313:B313"/>
    <mergeCell ref="E313:G313"/>
    <mergeCell ref="H313:I313"/>
    <mergeCell ref="U313:V313"/>
    <mergeCell ref="X313:Z313"/>
    <mergeCell ref="A314:B314"/>
    <mergeCell ref="E314:G314"/>
    <mergeCell ref="H314:I314"/>
    <mergeCell ref="U314:V314"/>
    <mergeCell ref="X314:Z314"/>
    <mergeCell ref="A315:B315"/>
    <mergeCell ref="E315:G315"/>
    <mergeCell ref="H315:I315"/>
    <mergeCell ref="U315:V315"/>
    <mergeCell ref="X315:Z315"/>
    <mergeCell ref="V317:Y317"/>
    <mergeCell ref="B319:E319"/>
    <mergeCell ref="F319:H319"/>
    <mergeCell ref="A320:B323"/>
    <mergeCell ref="C320:C323"/>
    <mergeCell ref="D320:D323"/>
    <mergeCell ref="E320:G323"/>
    <mergeCell ref="H320:I323"/>
    <mergeCell ref="J320:Z320"/>
    <mergeCell ref="J321:J323"/>
    <mergeCell ref="K321:R321"/>
    <mergeCell ref="S321:S323"/>
    <mergeCell ref="T321:Z321"/>
    <mergeCell ref="K322:K323"/>
    <mergeCell ref="L322:M322"/>
    <mergeCell ref="N322:N323"/>
    <mergeCell ref="O322:O323"/>
    <mergeCell ref="P322:P323"/>
    <mergeCell ref="Q322:Q323"/>
    <mergeCell ref="R322:R323"/>
    <mergeCell ref="T322:T323"/>
    <mergeCell ref="U322:V322"/>
    <mergeCell ref="W322:W323"/>
    <mergeCell ref="X322:Z323"/>
    <mergeCell ref="U323:V323"/>
    <mergeCell ref="A324:B324"/>
    <mergeCell ref="E324:G324"/>
    <mergeCell ref="H324:I324"/>
    <mergeCell ref="U324:V324"/>
    <mergeCell ref="X324:Z324"/>
    <mergeCell ref="A325:B325"/>
    <mergeCell ref="E325:G325"/>
    <mergeCell ref="H325:I325"/>
    <mergeCell ref="U325:V325"/>
    <mergeCell ref="X325:Z325"/>
    <mergeCell ref="A326:B326"/>
    <mergeCell ref="E326:G326"/>
    <mergeCell ref="H326:I326"/>
    <mergeCell ref="U326:V326"/>
    <mergeCell ref="X326:Z326"/>
    <mergeCell ref="A327:B327"/>
    <mergeCell ref="E327:G327"/>
    <mergeCell ref="H327:I327"/>
    <mergeCell ref="U327:V327"/>
    <mergeCell ref="X327:Z327"/>
    <mergeCell ref="A328:B328"/>
    <mergeCell ref="E328:G328"/>
    <mergeCell ref="H328:I328"/>
    <mergeCell ref="U328:V328"/>
    <mergeCell ref="X328:Z328"/>
    <mergeCell ref="A329:B329"/>
    <mergeCell ref="E329:G329"/>
    <mergeCell ref="H329:I329"/>
    <mergeCell ref="U329:V329"/>
    <mergeCell ref="X329:Z329"/>
    <mergeCell ref="A330:B330"/>
    <mergeCell ref="E330:G330"/>
    <mergeCell ref="H330:I330"/>
    <mergeCell ref="U330:V330"/>
    <mergeCell ref="X330:Z330"/>
    <mergeCell ref="A331:B331"/>
    <mergeCell ref="E331:G331"/>
    <mergeCell ref="H331:I331"/>
    <mergeCell ref="U331:V331"/>
    <mergeCell ref="X331:Z331"/>
    <mergeCell ref="A332:B332"/>
    <mergeCell ref="E332:G332"/>
    <mergeCell ref="H332:I332"/>
    <mergeCell ref="U332:V332"/>
    <mergeCell ref="X332:Z332"/>
    <mergeCell ref="A333:B333"/>
    <mergeCell ref="E333:G333"/>
    <mergeCell ref="H333:I333"/>
    <mergeCell ref="U333:V333"/>
    <mergeCell ref="X333:Z333"/>
    <mergeCell ref="A334:B334"/>
    <mergeCell ref="E334:G334"/>
    <mergeCell ref="H334:I334"/>
    <mergeCell ref="U334:V334"/>
    <mergeCell ref="X334:Z334"/>
    <mergeCell ref="A335:B335"/>
    <mergeCell ref="E335:G335"/>
    <mergeCell ref="H335:I335"/>
    <mergeCell ref="U335:V335"/>
    <mergeCell ref="X335:Z335"/>
    <mergeCell ref="A336:B336"/>
    <mergeCell ref="E336:G336"/>
    <mergeCell ref="H336:I336"/>
    <mergeCell ref="U336:V336"/>
    <mergeCell ref="X336:Z336"/>
    <mergeCell ref="A337:B337"/>
    <mergeCell ref="E337:G337"/>
    <mergeCell ref="H337:I337"/>
    <mergeCell ref="U337:V337"/>
    <mergeCell ref="X337:Z337"/>
    <mergeCell ref="A338:B338"/>
    <mergeCell ref="E338:G338"/>
    <mergeCell ref="H338:I338"/>
    <mergeCell ref="U338:V338"/>
    <mergeCell ref="X338:Z338"/>
    <mergeCell ref="A339:B339"/>
    <mergeCell ref="E339:G339"/>
    <mergeCell ref="H339:I339"/>
    <mergeCell ref="U339:V339"/>
    <mergeCell ref="X339:Z339"/>
    <mergeCell ref="A340:B340"/>
    <mergeCell ref="E340:G340"/>
    <mergeCell ref="H340:I340"/>
    <mergeCell ref="U340:V340"/>
    <mergeCell ref="X340:Z340"/>
    <mergeCell ref="A341:B341"/>
    <mergeCell ref="E341:G341"/>
    <mergeCell ref="H341:I341"/>
    <mergeCell ref="U341:V341"/>
    <mergeCell ref="X341:Z341"/>
    <mergeCell ref="A342:B342"/>
    <mergeCell ref="E342:G342"/>
    <mergeCell ref="H342:I342"/>
    <mergeCell ref="U342:V342"/>
    <mergeCell ref="X342:Z342"/>
    <mergeCell ref="A343:B343"/>
    <mergeCell ref="E343:G343"/>
    <mergeCell ref="H343:I343"/>
    <mergeCell ref="U343:V343"/>
    <mergeCell ref="X343:Z343"/>
    <mergeCell ref="A344:B344"/>
    <mergeCell ref="E344:G344"/>
    <mergeCell ref="H344:I344"/>
    <mergeCell ref="U344:V344"/>
    <mergeCell ref="X344:Z344"/>
    <mergeCell ref="A345:B345"/>
    <mergeCell ref="E345:G345"/>
    <mergeCell ref="H345:I345"/>
    <mergeCell ref="U345:V345"/>
    <mergeCell ref="X345:Z345"/>
    <mergeCell ref="A346:B346"/>
    <mergeCell ref="E346:G346"/>
    <mergeCell ref="H346:I346"/>
    <mergeCell ref="U346:V346"/>
    <mergeCell ref="X346:Z346"/>
    <mergeCell ref="A347:B347"/>
    <mergeCell ref="E347:G347"/>
    <mergeCell ref="H347:I347"/>
    <mergeCell ref="U347:V347"/>
    <mergeCell ref="X347:Z347"/>
    <mergeCell ref="A348:B348"/>
    <mergeCell ref="E348:G348"/>
    <mergeCell ref="H348:I348"/>
    <mergeCell ref="U348:V348"/>
    <mergeCell ref="X348:Z348"/>
    <mergeCell ref="A349:B349"/>
    <mergeCell ref="E349:G349"/>
    <mergeCell ref="H349:I349"/>
    <mergeCell ref="U349:V349"/>
    <mergeCell ref="X349:Z349"/>
    <mergeCell ref="A350:B350"/>
    <mergeCell ref="E350:G350"/>
    <mergeCell ref="H350:I350"/>
    <mergeCell ref="U350:V350"/>
    <mergeCell ref="X350:Z350"/>
    <mergeCell ref="V352:Y352"/>
    <mergeCell ref="B354:E354"/>
    <mergeCell ref="F354:H354"/>
    <mergeCell ref="A355:B358"/>
    <mergeCell ref="C355:C358"/>
    <mergeCell ref="D355:D358"/>
    <mergeCell ref="E355:G358"/>
    <mergeCell ref="H355:I358"/>
    <mergeCell ref="J355:Z355"/>
    <mergeCell ref="J356:J358"/>
    <mergeCell ref="K356:R356"/>
    <mergeCell ref="S356:S358"/>
    <mergeCell ref="T356:Z356"/>
    <mergeCell ref="K357:K358"/>
    <mergeCell ref="L357:M357"/>
    <mergeCell ref="N357:N358"/>
    <mergeCell ref="O357:O358"/>
    <mergeCell ref="P357:P358"/>
    <mergeCell ref="Q357:Q358"/>
    <mergeCell ref="R357:R358"/>
    <mergeCell ref="T357:T358"/>
    <mergeCell ref="U357:V357"/>
    <mergeCell ref="W357:W358"/>
    <mergeCell ref="X357:Z358"/>
    <mergeCell ref="U358:V358"/>
    <mergeCell ref="A359:B359"/>
    <mergeCell ref="E359:G359"/>
    <mergeCell ref="H359:I359"/>
    <mergeCell ref="U359:V359"/>
    <mergeCell ref="X359:Z359"/>
    <mergeCell ref="A360:B360"/>
    <mergeCell ref="E360:G360"/>
    <mergeCell ref="H360:I360"/>
    <mergeCell ref="U360:V360"/>
    <mergeCell ref="X360:Z360"/>
    <mergeCell ref="A361:B361"/>
    <mergeCell ref="E361:G361"/>
    <mergeCell ref="H361:I361"/>
    <mergeCell ref="U361:V361"/>
    <mergeCell ref="X361:Z361"/>
    <mergeCell ref="A362:B362"/>
    <mergeCell ref="E362:G362"/>
    <mergeCell ref="H362:I362"/>
    <mergeCell ref="U362:V362"/>
    <mergeCell ref="X362:Z362"/>
    <mergeCell ref="A363:B363"/>
    <mergeCell ref="E363:G363"/>
    <mergeCell ref="H363:I363"/>
    <mergeCell ref="U363:V363"/>
    <mergeCell ref="X363:Z363"/>
    <mergeCell ref="A364:B364"/>
    <mergeCell ref="E364:G364"/>
    <mergeCell ref="H364:I364"/>
    <mergeCell ref="U364:V364"/>
    <mergeCell ref="X364:Z364"/>
    <mergeCell ref="A365:B365"/>
    <mergeCell ref="E365:G365"/>
    <mergeCell ref="H365:I365"/>
    <mergeCell ref="U365:V365"/>
    <mergeCell ref="X365:Z365"/>
    <mergeCell ref="A366:B366"/>
    <mergeCell ref="E366:G366"/>
    <mergeCell ref="H366:I366"/>
    <mergeCell ref="U366:V366"/>
    <mergeCell ref="X366:Z366"/>
    <mergeCell ref="A367:B367"/>
    <mergeCell ref="E367:G367"/>
    <mergeCell ref="H367:I367"/>
    <mergeCell ref="U367:V367"/>
    <mergeCell ref="X367:Z367"/>
    <mergeCell ref="A368:B368"/>
    <mergeCell ref="E368:G368"/>
    <mergeCell ref="H368:I368"/>
    <mergeCell ref="U368:V368"/>
    <mergeCell ref="X368:Z368"/>
    <mergeCell ref="A369:B369"/>
    <mergeCell ref="E369:G369"/>
    <mergeCell ref="H369:I369"/>
    <mergeCell ref="U369:V369"/>
    <mergeCell ref="X369:Z369"/>
    <mergeCell ref="A370:B370"/>
    <mergeCell ref="E370:G370"/>
    <mergeCell ref="H370:I370"/>
    <mergeCell ref="U370:V370"/>
    <mergeCell ref="X370:Z370"/>
    <mergeCell ref="A371:B371"/>
    <mergeCell ref="E371:G371"/>
    <mergeCell ref="H371:I371"/>
    <mergeCell ref="U371:V371"/>
    <mergeCell ref="X371:Z371"/>
    <mergeCell ref="A372:B372"/>
    <mergeCell ref="E372:G372"/>
    <mergeCell ref="H372:I372"/>
    <mergeCell ref="U372:V372"/>
    <mergeCell ref="X372:Z372"/>
    <mergeCell ref="A373:B373"/>
    <mergeCell ref="E373:G373"/>
    <mergeCell ref="H373:I373"/>
    <mergeCell ref="U373:V373"/>
    <mergeCell ref="X373:Z373"/>
    <mergeCell ref="A374:B374"/>
    <mergeCell ref="E374:G374"/>
    <mergeCell ref="H374:I374"/>
    <mergeCell ref="U374:V374"/>
    <mergeCell ref="X374:Z374"/>
    <mergeCell ref="A375:B375"/>
    <mergeCell ref="E375:G375"/>
    <mergeCell ref="H375:I375"/>
    <mergeCell ref="U375:V375"/>
    <mergeCell ref="X375:Z375"/>
    <mergeCell ref="A376:B376"/>
    <mergeCell ref="E376:G376"/>
    <mergeCell ref="H376:I376"/>
    <mergeCell ref="U376:V376"/>
    <mergeCell ref="X376:Z376"/>
    <mergeCell ref="A377:B377"/>
    <mergeCell ref="E377:G377"/>
    <mergeCell ref="H377:I377"/>
    <mergeCell ref="U377:V377"/>
    <mergeCell ref="X377:Z377"/>
    <mergeCell ref="A378:B378"/>
    <mergeCell ref="E378:G378"/>
    <mergeCell ref="H378:I378"/>
    <mergeCell ref="U378:V378"/>
    <mergeCell ref="X378:Z378"/>
    <mergeCell ref="A379:B379"/>
    <mergeCell ref="E379:G379"/>
    <mergeCell ref="H379:I379"/>
    <mergeCell ref="U379:V379"/>
    <mergeCell ref="X379:Z379"/>
    <mergeCell ref="A380:B380"/>
    <mergeCell ref="E380:G380"/>
    <mergeCell ref="H380:I380"/>
    <mergeCell ref="U380:V380"/>
    <mergeCell ref="X380:Z380"/>
    <mergeCell ref="A381:B381"/>
    <mergeCell ref="E381:G381"/>
    <mergeCell ref="H381:I381"/>
    <mergeCell ref="U381:V381"/>
    <mergeCell ref="X381:Z381"/>
    <mergeCell ref="A382:B382"/>
    <mergeCell ref="E382:G382"/>
    <mergeCell ref="H382:I382"/>
    <mergeCell ref="U382:V382"/>
    <mergeCell ref="X382:Z382"/>
    <mergeCell ref="A383:B383"/>
    <mergeCell ref="E383:G383"/>
    <mergeCell ref="H383:I383"/>
    <mergeCell ref="U383:V383"/>
    <mergeCell ref="X383:Z383"/>
    <mergeCell ref="A384:B384"/>
    <mergeCell ref="E384:G384"/>
    <mergeCell ref="H384:I384"/>
    <mergeCell ref="U384:V384"/>
    <mergeCell ref="X384:Z384"/>
    <mergeCell ref="A385:B385"/>
    <mergeCell ref="E385:G385"/>
    <mergeCell ref="H385:I385"/>
    <mergeCell ref="U385:V385"/>
    <mergeCell ref="X385:Z385"/>
    <mergeCell ref="A386:B386"/>
    <mergeCell ref="E386:G386"/>
    <mergeCell ref="H386:I386"/>
    <mergeCell ref="U386:V386"/>
    <mergeCell ref="X386:Z386"/>
    <mergeCell ref="A387:B387"/>
    <mergeCell ref="E387:G387"/>
    <mergeCell ref="H387:I387"/>
    <mergeCell ref="U387:V387"/>
    <mergeCell ref="X387:Z387"/>
    <mergeCell ref="A388:B388"/>
    <mergeCell ref="E388:G388"/>
    <mergeCell ref="H388:I388"/>
    <mergeCell ref="U388:V388"/>
    <mergeCell ref="X388:Z388"/>
    <mergeCell ref="V390:Y390"/>
    <mergeCell ref="B392:E392"/>
    <mergeCell ref="F392:H392"/>
    <mergeCell ref="A393:B396"/>
    <mergeCell ref="C393:C396"/>
    <mergeCell ref="D393:D396"/>
    <mergeCell ref="E393:G396"/>
    <mergeCell ref="H393:I396"/>
    <mergeCell ref="J393:Z393"/>
    <mergeCell ref="J394:J396"/>
    <mergeCell ref="K394:R394"/>
    <mergeCell ref="S394:S396"/>
    <mergeCell ref="T394:Z394"/>
    <mergeCell ref="K395:K396"/>
    <mergeCell ref="L395:M395"/>
    <mergeCell ref="N395:N396"/>
    <mergeCell ref="O395:O396"/>
    <mergeCell ref="P395:P396"/>
    <mergeCell ref="Q395:Q396"/>
    <mergeCell ref="R395:R396"/>
    <mergeCell ref="T395:T396"/>
    <mergeCell ref="U395:V395"/>
    <mergeCell ref="W395:W396"/>
    <mergeCell ref="X395:Z396"/>
    <mergeCell ref="U396:V396"/>
    <mergeCell ref="A397:B397"/>
    <mergeCell ref="E397:G397"/>
    <mergeCell ref="H397:I397"/>
    <mergeCell ref="U397:V397"/>
    <mergeCell ref="X397:Z397"/>
    <mergeCell ref="A398:B398"/>
    <mergeCell ref="E398:G398"/>
    <mergeCell ref="H398:I398"/>
    <mergeCell ref="U398:V398"/>
    <mergeCell ref="X398:Z398"/>
    <mergeCell ref="A399:B399"/>
    <mergeCell ref="E399:G399"/>
    <mergeCell ref="H399:I399"/>
    <mergeCell ref="U399:V399"/>
    <mergeCell ref="X399:Z399"/>
    <mergeCell ref="A400:B400"/>
    <mergeCell ref="E400:G400"/>
    <mergeCell ref="H400:I400"/>
    <mergeCell ref="U400:V400"/>
    <mergeCell ref="X400:Z400"/>
    <mergeCell ref="A401:B401"/>
    <mergeCell ref="E401:G401"/>
    <mergeCell ref="H401:I401"/>
    <mergeCell ref="U401:V401"/>
    <mergeCell ref="X401:Z401"/>
    <mergeCell ref="A402:B402"/>
    <mergeCell ref="E402:G402"/>
    <mergeCell ref="H402:I402"/>
    <mergeCell ref="U402:V402"/>
    <mergeCell ref="X402:Z402"/>
    <mergeCell ref="A403:B403"/>
    <mergeCell ref="E403:G403"/>
    <mergeCell ref="H403:I403"/>
    <mergeCell ref="U403:V403"/>
    <mergeCell ref="X403:Z403"/>
    <mergeCell ref="A404:B404"/>
    <mergeCell ref="E404:G404"/>
    <mergeCell ref="H404:I404"/>
    <mergeCell ref="U404:V404"/>
    <mergeCell ref="X404:Z404"/>
    <mergeCell ref="A405:B405"/>
    <mergeCell ref="E405:G405"/>
    <mergeCell ref="H405:I405"/>
    <mergeCell ref="U405:V405"/>
    <mergeCell ref="X405:Z405"/>
    <mergeCell ref="A406:B406"/>
    <mergeCell ref="E406:G406"/>
    <mergeCell ref="H406:I406"/>
    <mergeCell ref="U406:V406"/>
    <mergeCell ref="X406:Z406"/>
    <mergeCell ref="A407:B407"/>
    <mergeCell ref="E407:G407"/>
    <mergeCell ref="H407:I407"/>
    <mergeCell ref="U407:V407"/>
    <mergeCell ref="X407:Z407"/>
    <mergeCell ref="A408:B408"/>
    <mergeCell ref="E408:G408"/>
    <mergeCell ref="H408:I408"/>
    <mergeCell ref="U408:V408"/>
    <mergeCell ref="X408:Z408"/>
    <mergeCell ref="A409:B409"/>
    <mergeCell ref="E409:G409"/>
    <mergeCell ref="H409:I409"/>
    <mergeCell ref="U409:V409"/>
    <mergeCell ref="X409:Z409"/>
    <mergeCell ref="A410:B410"/>
    <mergeCell ref="E410:G410"/>
    <mergeCell ref="H410:I410"/>
    <mergeCell ref="U410:V410"/>
    <mergeCell ref="X410:Z410"/>
    <mergeCell ref="A411:B411"/>
    <mergeCell ref="E411:G411"/>
    <mergeCell ref="H411:I411"/>
    <mergeCell ref="U411:V411"/>
    <mergeCell ref="X411:Z411"/>
    <mergeCell ref="A412:B412"/>
    <mergeCell ref="E412:G412"/>
    <mergeCell ref="H412:I412"/>
    <mergeCell ref="U412:V412"/>
    <mergeCell ref="X412:Z412"/>
    <mergeCell ref="A413:B413"/>
    <mergeCell ref="E413:G413"/>
    <mergeCell ref="H413:I413"/>
    <mergeCell ref="U413:V413"/>
    <mergeCell ref="X413:Z413"/>
    <mergeCell ref="A414:B414"/>
    <mergeCell ref="E414:G414"/>
    <mergeCell ref="H414:I414"/>
    <mergeCell ref="U414:V414"/>
    <mergeCell ref="X414:Z414"/>
    <mergeCell ref="A415:B415"/>
    <mergeCell ref="E415:G415"/>
    <mergeCell ref="H415:I415"/>
    <mergeCell ref="U415:V415"/>
    <mergeCell ref="X415:Z415"/>
    <mergeCell ref="A416:B416"/>
    <mergeCell ref="E416:G416"/>
    <mergeCell ref="H416:I416"/>
    <mergeCell ref="U416:V416"/>
    <mergeCell ref="X416:Z416"/>
    <mergeCell ref="A417:B417"/>
    <mergeCell ref="E417:G417"/>
    <mergeCell ref="H417:I417"/>
    <mergeCell ref="U417:V417"/>
    <mergeCell ref="X417:Z417"/>
    <mergeCell ref="A418:B418"/>
    <mergeCell ref="E418:G418"/>
    <mergeCell ref="H418:I418"/>
    <mergeCell ref="U418:V418"/>
    <mergeCell ref="X418:Z418"/>
    <mergeCell ref="A419:B419"/>
    <mergeCell ref="E419:G419"/>
    <mergeCell ref="H419:I419"/>
    <mergeCell ref="U419:V419"/>
    <mergeCell ref="X419:Z419"/>
    <mergeCell ref="A420:B420"/>
    <mergeCell ref="E420:G420"/>
    <mergeCell ref="H420:I420"/>
    <mergeCell ref="U420:V420"/>
    <mergeCell ref="X420:Z420"/>
    <mergeCell ref="A421:B421"/>
    <mergeCell ref="E421:G421"/>
    <mergeCell ref="H421:I421"/>
    <mergeCell ref="U421:V421"/>
    <mergeCell ref="X421:Z421"/>
    <mergeCell ref="A422:B422"/>
    <mergeCell ref="E422:G422"/>
    <mergeCell ref="H422:I422"/>
    <mergeCell ref="U422:V422"/>
    <mergeCell ref="X422:Z422"/>
    <mergeCell ref="A423:B423"/>
    <mergeCell ref="E423:G423"/>
    <mergeCell ref="H423:I423"/>
    <mergeCell ref="U423:V423"/>
    <mergeCell ref="X423:Z423"/>
    <mergeCell ref="V425:Y425"/>
    <mergeCell ref="B427:E427"/>
    <mergeCell ref="F427:H427"/>
    <mergeCell ref="A428:B431"/>
    <mergeCell ref="C428:C431"/>
    <mergeCell ref="D428:D431"/>
    <mergeCell ref="E428:G431"/>
    <mergeCell ref="H428:I431"/>
    <mergeCell ref="J428:Z428"/>
    <mergeCell ref="J429:J431"/>
    <mergeCell ref="K429:R429"/>
    <mergeCell ref="S429:S431"/>
    <mergeCell ref="T429:Z429"/>
    <mergeCell ref="K430:K431"/>
    <mergeCell ref="L430:M430"/>
    <mergeCell ref="N430:N431"/>
    <mergeCell ref="O430:O431"/>
    <mergeCell ref="P430:P431"/>
    <mergeCell ref="Q430:Q431"/>
    <mergeCell ref="R430:R431"/>
    <mergeCell ref="T430:T431"/>
    <mergeCell ref="U430:V430"/>
    <mergeCell ref="W430:W431"/>
    <mergeCell ref="X430:Z431"/>
    <mergeCell ref="U431:V431"/>
    <mergeCell ref="A432:B432"/>
    <mergeCell ref="E432:G432"/>
    <mergeCell ref="H432:I432"/>
    <mergeCell ref="U432:V432"/>
    <mergeCell ref="X432:Z432"/>
    <mergeCell ref="A433:B433"/>
    <mergeCell ref="E433:G433"/>
    <mergeCell ref="H433:I433"/>
    <mergeCell ref="U433:V433"/>
    <mergeCell ref="X433:Z433"/>
    <mergeCell ref="A434:B434"/>
    <mergeCell ref="E434:G434"/>
    <mergeCell ref="H434:I434"/>
    <mergeCell ref="U434:V434"/>
    <mergeCell ref="X434:Z434"/>
    <mergeCell ref="A435:B435"/>
    <mergeCell ref="E435:G435"/>
    <mergeCell ref="H435:I435"/>
    <mergeCell ref="U435:V435"/>
    <mergeCell ref="X435:Z435"/>
    <mergeCell ref="A436:B436"/>
    <mergeCell ref="E436:G436"/>
    <mergeCell ref="H436:I436"/>
    <mergeCell ref="U436:V436"/>
    <mergeCell ref="X436:Z436"/>
    <mergeCell ref="A437:B437"/>
    <mergeCell ref="E437:G437"/>
    <mergeCell ref="H437:I437"/>
    <mergeCell ref="U437:V437"/>
    <mergeCell ref="X437:Z437"/>
    <mergeCell ref="A438:B438"/>
    <mergeCell ref="E438:G438"/>
    <mergeCell ref="H438:I438"/>
    <mergeCell ref="U438:V438"/>
    <mergeCell ref="X438:Z438"/>
    <mergeCell ref="A439:B439"/>
    <mergeCell ref="E439:G439"/>
    <mergeCell ref="H439:I439"/>
    <mergeCell ref="U439:V439"/>
    <mergeCell ref="X439:Z439"/>
    <mergeCell ref="A440:B440"/>
    <mergeCell ref="E440:G440"/>
    <mergeCell ref="H440:I440"/>
    <mergeCell ref="U440:V440"/>
    <mergeCell ref="X440:Z440"/>
    <mergeCell ref="A441:B441"/>
    <mergeCell ref="E441:G441"/>
    <mergeCell ref="H441:I441"/>
    <mergeCell ref="U441:V441"/>
    <mergeCell ref="X441:Z441"/>
    <mergeCell ref="A442:B442"/>
    <mergeCell ref="E442:G442"/>
    <mergeCell ref="H442:I442"/>
    <mergeCell ref="U442:V442"/>
    <mergeCell ref="X442:Z442"/>
    <mergeCell ref="A443:B443"/>
    <mergeCell ref="E443:G443"/>
    <mergeCell ref="H443:I443"/>
    <mergeCell ref="U443:V443"/>
    <mergeCell ref="X443:Z443"/>
    <mergeCell ref="A444:B444"/>
    <mergeCell ref="E444:G444"/>
    <mergeCell ref="H444:I444"/>
    <mergeCell ref="U444:V444"/>
    <mergeCell ref="X444:Z444"/>
    <mergeCell ref="A445:B445"/>
    <mergeCell ref="E445:G445"/>
    <mergeCell ref="H445:I445"/>
    <mergeCell ref="U445:V445"/>
    <mergeCell ref="X445:Z445"/>
    <mergeCell ref="A446:B446"/>
    <mergeCell ref="E446:G446"/>
    <mergeCell ref="H446:I446"/>
    <mergeCell ref="U446:V446"/>
    <mergeCell ref="X446:Z446"/>
    <mergeCell ref="A447:B447"/>
    <mergeCell ref="E447:G447"/>
    <mergeCell ref="H447:I447"/>
    <mergeCell ref="U447:V447"/>
    <mergeCell ref="X447:Z447"/>
    <mergeCell ref="A448:B448"/>
    <mergeCell ref="E448:G448"/>
    <mergeCell ref="H448:I448"/>
    <mergeCell ref="U448:V448"/>
    <mergeCell ref="X448:Z448"/>
    <mergeCell ref="A449:B449"/>
    <mergeCell ref="E449:G449"/>
    <mergeCell ref="H449:I449"/>
    <mergeCell ref="U449:V449"/>
    <mergeCell ref="X449:Z449"/>
    <mergeCell ref="A450:B450"/>
    <mergeCell ref="E450:G450"/>
    <mergeCell ref="H450:I450"/>
    <mergeCell ref="U450:V450"/>
    <mergeCell ref="X450:Z450"/>
    <mergeCell ref="A451:B451"/>
    <mergeCell ref="E451:G451"/>
    <mergeCell ref="H451:I451"/>
    <mergeCell ref="U451:V451"/>
    <mergeCell ref="X451:Z451"/>
    <mergeCell ref="A452:B452"/>
    <mergeCell ref="E452:G452"/>
    <mergeCell ref="H452:I452"/>
    <mergeCell ref="U452:V452"/>
    <mergeCell ref="X452:Z452"/>
    <mergeCell ref="A453:B453"/>
    <mergeCell ref="E453:G453"/>
    <mergeCell ref="H453:I453"/>
    <mergeCell ref="U453:V453"/>
    <mergeCell ref="X453:Z453"/>
    <mergeCell ref="A454:B454"/>
    <mergeCell ref="E454:G454"/>
    <mergeCell ref="H454:I454"/>
    <mergeCell ref="U454:V454"/>
    <mergeCell ref="X454:Z454"/>
    <mergeCell ref="A455:B455"/>
    <mergeCell ref="E455:G455"/>
    <mergeCell ref="H455:I455"/>
    <mergeCell ref="U455:V455"/>
    <mergeCell ref="X455:Z455"/>
    <mergeCell ref="A456:B456"/>
    <mergeCell ref="E456:G456"/>
    <mergeCell ref="H456:I456"/>
    <mergeCell ref="U456:V456"/>
    <mergeCell ref="X456:Z456"/>
    <mergeCell ref="A457:B457"/>
    <mergeCell ref="E457:G457"/>
    <mergeCell ref="H457:I457"/>
    <mergeCell ref="U457:V457"/>
    <mergeCell ref="X457:Z457"/>
    <mergeCell ref="A458:B458"/>
    <mergeCell ref="E458:G458"/>
    <mergeCell ref="H458:I458"/>
    <mergeCell ref="U458:V458"/>
    <mergeCell ref="X458:Z458"/>
    <mergeCell ref="A459:B459"/>
    <mergeCell ref="E459:G459"/>
    <mergeCell ref="H459:I459"/>
    <mergeCell ref="U459:V459"/>
    <mergeCell ref="X459:Z459"/>
    <mergeCell ref="A460:B460"/>
    <mergeCell ref="E460:G460"/>
    <mergeCell ref="H460:I460"/>
    <mergeCell ref="U460:V460"/>
    <mergeCell ref="X460:Z460"/>
    <mergeCell ref="V462:Y462"/>
    <mergeCell ref="B464:E464"/>
    <mergeCell ref="F464:H464"/>
    <mergeCell ref="A465:B468"/>
    <mergeCell ref="C465:C468"/>
    <mergeCell ref="D465:D468"/>
    <mergeCell ref="E465:G468"/>
    <mergeCell ref="H465:I468"/>
    <mergeCell ref="J465:Z465"/>
    <mergeCell ref="J466:J468"/>
    <mergeCell ref="K466:R466"/>
    <mergeCell ref="S466:S468"/>
    <mergeCell ref="T466:Z466"/>
    <mergeCell ref="K467:K468"/>
    <mergeCell ref="L467:M467"/>
    <mergeCell ref="N467:N468"/>
    <mergeCell ref="O467:O468"/>
    <mergeCell ref="P467:P468"/>
    <mergeCell ref="Q467:Q468"/>
    <mergeCell ref="R467:R468"/>
    <mergeCell ref="T467:T468"/>
    <mergeCell ref="U467:V467"/>
    <mergeCell ref="W467:W468"/>
    <mergeCell ref="X467:Z468"/>
    <mergeCell ref="U468:V468"/>
    <mergeCell ref="A469:B469"/>
    <mergeCell ref="E469:G469"/>
    <mergeCell ref="H469:I469"/>
    <mergeCell ref="U469:V469"/>
    <mergeCell ref="X469:Z469"/>
    <mergeCell ref="A470:B470"/>
    <mergeCell ref="E470:G470"/>
    <mergeCell ref="H470:I470"/>
    <mergeCell ref="U470:V470"/>
    <mergeCell ref="X470:Z470"/>
    <mergeCell ref="A471:B471"/>
    <mergeCell ref="E471:G471"/>
    <mergeCell ref="H471:I471"/>
    <mergeCell ref="U471:V471"/>
    <mergeCell ref="X471:Z471"/>
    <mergeCell ref="A472:B472"/>
    <mergeCell ref="E472:G472"/>
    <mergeCell ref="H472:I472"/>
    <mergeCell ref="U472:V472"/>
    <mergeCell ref="X472:Z472"/>
    <mergeCell ref="A473:B473"/>
    <mergeCell ref="E473:G473"/>
    <mergeCell ref="H473:I473"/>
    <mergeCell ref="U473:V473"/>
    <mergeCell ref="X473:Z473"/>
    <mergeCell ref="A474:B474"/>
    <mergeCell ref="E474:G474"/>
    <mergeCell ref="H474:I474"/>
    <mergeCell ref="U474:V474"/>
    <mergeCell ref="X474:Z474"/>
    <mergeCell ref="A475:B475"/>
    <mergeCell ref="E475:G475"/>
    <mergeCell ref="H475:I475"/>
    <mergeCell ref="U475:V475"/>
    <mergeCell ref="X475:Z475"/>
    <mergeCell ref="A476:B476"/>
    <mergeCell ref="E476:G476"/>
    <mergeCell ref="H476:I476"/>
    <mergeCell ref="U476:V476"/>
    <mergeCell ref="X476:Z476"/>
    <mergeCell ref="A477:B477"/>
    <mergeCell ref="E477:G477"/>
    <mergeCell ref="H477:I477"/>
    <mergeCell ref="U477:V477"/>
    <mergeCell ref="X477:Z477"/>
    <mergeCell ref="A478:B478"/>
    <mergeCell ref="E478:G478"/>
    <mergeCell ref="H478:I478"/>
    <mergeCell ref="U478:V478"/>
    <mergeCell ref="X478:Z478"/>
    <mergeCell ref="A479:B479"/>
    <mergeCell ref="E479:G479"/>
    <mergeCell ref="H479:I479"/>
    <mergeCell ref="U479:V479"/>
    <mergeCell ref="X479:Z479"/>
    <mergeCell ref="A480:B480"/>
    <mergeCell ref="E480:G480"/>
    <mergeCell ref="H480:I480"/>
    <mergeCell ref="U480:V480"/>
    <mergeCell ref="X480:Z480"/>
    <mergeCell ref="A481:B481"/>
    <mergeCell ref="E481:G481"/>
    <mergeCell ref="H481:I481"/>
    <mergeCell ref="U481:V481"/>
    <mergeCell ref="X481:Z481"/>
    <mergeCell ref="A482:B482"/>
    <mergeCell ref="E482:G482"/>
    <mergeCell ref="H482:I482"/>
    <mergeCell ref="U482:V482"/>
    <mergeCell ref="X482:Z482"/>
    <mergeCell ref="A483:B483"/>
    <mergeCell ref="E483:G483"/>
    <mergeCell ref="H483:I483"/>
    <mergeCell ref="U483:V483"/>
    <mergeCell ref="X483:Z483"/>
    <mergeCell ref="A484:B484"/>
    <mergeCell ref="E484:G484"/>
    <mergeCell ref="H484:I484"/>
    <mergeCell ref="U484:V484"/>
    <mergeCell ref="X484:Z484"/>
    <mergeCell ref="A485:B485"/>
    <mergeCell ref="E485:G485"/>
    <mergeCell ref="H485:I485"/>
    <mergeCell ref="U485:V485"/>
    <mergeCell ref="X485:Z485"/>
    <mergeCell ref="A486:B486"/>
    <mergeCell ref="E486:G486"/>
    <mergeCell ref="H486:I486"/>
    <mergeCell ref="U486:V486"/>
    <mergeCell ref="X486:Z486"/>
    <mergeCell ref="A487:B487"/>
    <mergeCell ref="E487:G487"/>
    <mergeCell ref="H487:I487"/>
    <mergeCell ref="U487:V487"/>
    <mergeCell ref="X487:Z487"/>
    <mergeCell ref="V489:Y489"/>
    <mergeCell ref="B491:E491"/>
    <mergeCell ref="F491:H491"/>
    <mergeCell ref="A492:B495"/>
    <mergeCell ref="C492:C495"/>
    <mergeCell ref="D492:D495"/>
    <mergeCell ref="E492:G495"/>
    <mergeCell ref="H492:I495"/>
    <mergeCell ref="J492:Z492"/>
    <mergeCell ref="J493:J495"/>
    <mergeCell ref="K493:R493"/>
    <mergeCell ref="S493:S495"/>
    <mergeCell ref="T493:Z493"/>
    <mergeCell ref="K494:K495"/>
    <mergeCell ref="L494:M494"/>
    <mergeCell ref="N494:N495"/>
    <mergeCell ref="O494:O495"/>
    <mergeCell ref="P494:P495"/>
    <mergeCell ref="Q494:Q495"/>
    <mergeCell ref="R494:R495"/>
    <mergeCell ref="T494:T495"/>
    <mergeCell ref="U494:V494"/>
    <mergeCell ref="W494:W495"/>
    <mergeCell ref="X494:Z495"/>
    <mergeCell ref="U495:V495"/>
    <mergeCell ref="A496:B496"/>
    <mergeCell ref="E496:G496"/>
    <mergeCell ref="H496:I496"/>
    <mergeCell ref="U496:V496"/>
    <mergeCell ref="X496:Z496"/>
    <mergeCell ref="A497:B497"/>
    <mergeCell ref="E497:G497"/>
    <mergeCell ref="H497:I497"/>
    <mergeCell ref="U497:V497"/>
    <mergeCell ref="X497:Z497"/>
    <mergeCell ref="A498:B498"/>
    <mergeCell ref="E498:G498"/>
    <mergeCell ref="H498:I498"/>
    <mergeCell ref="U498:V498"/>
    <mergeCell ref="X498:Z498"/>
    <mergeCell ref="A499:B499"/>
    <mergeCell ref="E499:G499"/>
    <mergeCell ref="H499:I499"/>
    <mergeCell ref="U499:V499"/>
    <mergeCell ref="X499:Z499"/>
    <mergeCell ref="A500:B500"/>
    <mergeCell ref="E500:G500"/>
    <mergeCell ref="H500:I500"/>
    <mergeCell ref="U500:V500"/>
    <mergeCell ref="X500:Z500"/>
    <mergeCell ref="A501:B501"/>
    <mergeCell ref="E501:G501"/>
    <mergeCell ref="H501:I501"/>
    <mergeCell ref="U501:V501"/>
    <mergeCell ref="X501:Z501"/>
    <mergeCell ref="A502:B502"/>
    <mergeCell ref="E502:G502"/>
    <mergeCell ref="H502:I502"/>
    <mergeCell ref="U502:V502"/>
    <mergeCell ref="X502:Z502"/>
    <mergeCell ref="A503:B503"/>
    <mergeCell ref="E503:G503"/>
    <mergeCell ref="H503:I503"/>
    <mergeCell ref="U503:V503"/>
    <mergeCell ref="X503:Z503"/>
    <mergeCell ref="A504:B504"/>
    <mergeCell ref="E504:G504"/>
    <mergeCell ref="H504:I504"/>
    <mergeCell ref="U504:V504"/>
    <mergeCell ref="X504:Z504"/>
    <mergeCell ref="A505:B505"/>
    <mergeCell ref="E505:G505"/>
    <mergeCell ref="H505:I505"/>
    <mergeCell ref="U505:V505"/>
    <mergeCell ref="X505:Z505"/>
    <mergeCell ref="A506:B506"/>
    <mergeCell ref="E506:G506"/>
    <mergeCell ref="H506:I506"/>
    <mergeCell ref="U506:V506"/>
    <mergeCell ref="X506:Z506"/>
    <mergeCell ref="A507:B507"/>
    <mergeCell ref="E507:G507"/>
    <mergeCell ref="H507:I507"/>
    <mergeCell ref="U507:V507"/>
    <mergeCell ref="X507:Z507"/>
    <mergeCell ref="A508:B508"/>
    <mergeCell ref="E508:G508"/>
    <mergeCell ref="H508:I508"/>
    <mergeCell ref="U508:V508"/>
    <mergeCell ref="X508:Z508"/>
    <mergeCell ref="A509:B509"/>
    <mergeCell ref="E509:G509"/>
    <mergeCell ref="H509:I509"/>
    <mergeCell ref="U509:V509"/>
    <mergeCell ref="X509:Z509"/>
    <mergeCell ref="A510:B510"/>
    <mergeCell ref="E510:G510"/>
    <mergeCell ref="H510:I510"/>
    <mergeCell ref="U510:V510"/>
    <mergeCell ref="X510:Z510"/>
    <mergeCell ref="A511:B511"/>
    <mergeCell ref="E511:G511"/>
    <mergeCell ref="H511:I511"/>
    <mergeCell ref="U511:V511"/>
    <mergeCell ref="X511:Z511"/>
    <mergeCell ref="A512:B512"/>
    <mergeCell ref="E512:G512"/>
    <mergeCell ref="H512:I512"/>
    <mergeCell ref="U512:V512"/>
    <mergeCell ref="X512:Z512"/>
    <mergeCell ref="A513:B513"/>
    <mergeCell ref="E513:G513"/>
    <mergeCell ref="H513:I513"/>
    <mergeCell ref="U513:V513"/>
    <mergeCell ref="X513:Z513"/>
    <mergeCell ref="A514:B514"/>
    <mergeCell ref="E514:G514"/>
    <mergeCell ref="H514:I514"/>
    <mergeCell ref="U514:V514"/>
    <mergeCell ref="X514:Z514"/>
    <mergeCell ref="A515:B515"/>
    <mergeCell ref="E515:G515"/>
    <mergeCell ref="H515:I515"/>
    <mergeCell ref="U515:V515"/>
    <mergeCell ref="X515:Z515"/>
    <mergeCell ref="A516:B516"/>
    <mergeCell ref="E516:G516"/>
    <mergeCell ref="H516:I516"/>
    <mergeCell ref="U516:V516"/>
    <mergeCell ref="X516:Z516"/>
    <mergeCell ref="A517:B517"/>
    <mergeCell ref="E517:G517"/>
    <mergeCell ref="H517:I517"/>
    <mergeCell ref="U517:V517"/>
    <mergeCell ref="X517:Z517"/>
    <mergeCell ref="A518:B518"/>
    <mergeCell ref="E518:G518"/>
    <mergeCell ref="H518:I518"/>
    <mergeCell ref="U518:V518"/>
    <mergeCell ref="X518:Z518"/>
    <mergeCell ref="A519:B519"/>
    <mergeCell ref="E519:G519"/>
    <mergeCell ref="H519:I519"/>
    <mergeCell ref="U519:V519"/>
    <mergeCell ref="X519:Z519"/>
    <mergeCell ref="A520:B520"/>
    <mergeCell ref="E520:G520"/>
    <mergeCell ref="H520:I520"/>
    <mergeCell ref="U520:V520"/>
    <mergeCell ref="X520:Z520"/>
    <mergeCell ref="A521:B521"/>
    <mergeCell ref="E521:G521"/>
    <mergeCell ref="H521:I521"/>
    <mergeCell ref="U521:V521"/>
    <mergeCell ref="X521:Z521"/>
    <mergeCell ref="A522:B522"/>
    <mergeCell ref="E522:G522"/>
    <mergeCell ref="H522:I522"/>
    <mergeCell ref="U522:V522"/>
    <mergeCell ref="X522:Z522"/>
    <mergeCell ref="A523:B523"/>
    <mergeCell ref="E523:G523"/>
    <mergeCell ref="H523:I523"/>
    <mergeCell ref="U523:V523"/>
    <mergeCell ref="X523:Z523"/>
    <mergeCell ref="V525:Y525"/>
    <mergeCell ref="B527:E527"/>
    <mergeCell ref="F527:H527"/>
    <mergeCell ref="A528:B531"/>
    <mergeCell ref="C528:C531"/>
    <mergeCell ref="D528:D531"/>
    <mergeCell ref="E528:G531"/>
    <mergeCell ref="H528:I531"/>
    <mergeCell ref="J528:Z528"/>
    <mergeCell ref="J529:J531"/>
    <mergeCell ref="K529:R529"/>
    <mergeCell ref="S529:S531"/>
    <mergeCell ref="T529:Z529"/>
    <mergeCell ref="K530:K531"/>
    <mergeCell ref="L530:M530"/>
    <mergeCell ref="N530:N531"/>
    <mergeCell ref="O530:O531"/>
    <mergeCell ref="P530:P531"/>
    <mergeCell ref="Q530:Q531"/>
    <mergeCell ref="R530:R531"/>
    <mergeCell ref="T530:T531"/>
    <mergeCell ref="U530:V530"/>
    <mergeCell ref="W530:W531"/>
    <mergeCell ref="X530:Z531"/>
    <mergeCell ref="U531:V531"/>
    <mergeCell ref="A532:B532"/>
    <mergeCell ref="E532:G532"/>
    <mergeCell ref="H532:I532"/>
    <mergeCell ref="U532:V532"/>
    <mergeCell ref="X532:Z532"/>
    <mergeCell ref="A533:B533"/>
    <mergeCell ref="E533:G533"/>
    <mergeCell ref="H533:I533"/>
    <mergeCell ref="U533:V533"/>
    <mergeCell ref="X533:Z533"/>
    <mergeCell ref="A534:B534"/>
    <mergeCell ref="E534:G534"/>
    <mergeCell ref="H534:I534"/>
    <mergeCell ref="U534:V534"/>
    <mergeCell ref="X534:Z534"/>
    <mergeCell ref="A535:B535"/>
    <mergeCell ref="E535:G535"/>
    <mergeCell ref="H535:I535"/>
    <mergeCell ref="U535:V535"/>
    <mergeCell ref="X535:Z535"/>
    <mergeCell ref="A536:B536"/>
    <mergeCell ref="E536:G536"/>
    <mergeCell ref="H536:I536"/>
    <mergeCell ref="U536:V536"/>
    <mergeCell ref="X536:Z536"/>
    <mergeCell ref="A537:B537"/>
    <mergeCell ref="E537:G537"/>
    <mergeCell ref="H537:I537"/>
    <mergeCell ref="U537:V537"/>
    <mergeCell ref="X537:Z537"/>
    <mergeCell ref="A538:B538"/>
    <mergeCell ref="E538:G538"/>
    <mergeCell ref="H538:I538"/>
    <mergeCell ref="U538:V538"/>
    <mergeCell ref="X538:Z538"/>
    <mergeCell ref="A539:B539"/>
    <mergeCell ref="E539:G539"/>
    <mergeCell ref="H539:I539"/>
    <mergeCell ref="U539:V539"/>
    <mergeCell ref="X539:Z539"/>
    <mergeCell ref="A540:B540"/>
    <mergeCell ref="E540:G540"/>
    <mergeCell ref="H540:I540"/>
    <mergeCell ref="U540:V540"/>
    <mergeCell ref="X540:Z540"/>
    <mergeCell ref="A541:B541"/>
    <mergeCell ref="E541:G541"/>
    <mergeCell ref="H541:I541"/>
    <mergeCell ref="U541:V541"/>
    <mergeCell ref="X541:Z541"/>
    <mergeCell ref="A542:B542"/>
    <mergeCell ref="E542:G542"/>
    <mergeCell ref="H542:I542"/>
    <mergeCell ref="U542:V542"/>
    <mergeCell ref="X542:Z542"/>
    <mergeCell ref="A543:B543"/>
    <mergeCell ref="E543:G543"/>
    <mergeCell ref="H543:I543"/>
    <mergeCell ref="U543:V543"/>
    <mergeCell ref="X543:Z543"/>
    <mergeCell ref="A544:B544"/>
    <mergeCell ref="E544:G544"/>
    <mergeCell ref="H544:I544"/>
    <mergeCell ref="U544:V544"/>
    <mergeCell ref="X544:Z544"/>
    <mergeCell ref="A545:B545"/>
    <mergeCell ref="E545:G545"/>
    <mergeCell ref="H545:I545"/>
    <mergeCell ref="U545:V545"/>
    <mergeCell ref="X545:Z545"/>
    <mergeCell ref="A546:B546"/>
    <mergeCell ref="E546:G546"/>
    <mergeCell ref="H546:I546"/>
    <mergeCell ref="U546:V546"/>
    <mergeCell ref="X546:Z546"/>
    <mergeCell ref="A547:B547"/>
    <mergeCell ref="E547:G547"/>
    <mergeCell ref="H547:I547"/>
    <mergeCell ref="U547:V547"/>
    <mergeCell ref="X547:Z547"/>
    <mergeCell ref="A548:B548"/>
    <mergeCell ref="E548:G548"/>
    <mergeCell ref="H548:I548"/>
    <mergeCell ref="U548:V548"/>
    <mergeCell ref="X548:Z548"/>
    <mergeCell ref="A549:B549"/>
    <mergeCell ref="E549:G549"/>
    <mergeCell ref="H549:I549"/>
    <mergeCell ref="U549:V549"/>
    <mergeCell ref="X549:Z549"/>
    <mergeCell ref="A550:B550"/>
    <mergeCell ref="E550:G550"/>
    <mergeCell ref="H550:I550"/>
    <mergeCell ref="U550:V550"/>
    <mergeCell ref="X550:Z550"/>
    <mergeCell ref="A551:B551"/>
    <mergeCell ref="E551:G551"/>
    <mergeCell ref="H551:I551"/>
    <mergeCell ref="U551:V551"/>
    <mergeCell ref="X551:Z551"/>
    <mergeCell ref="A552:B552"/>
    <mergeCell ref="E552:G552"/>
    <mergeCell ref="H552:I552"/>
    <mergeCell ref="U552:V552"/>
    <mergeCell ref="X552:Z552"/>
    <mergeCell ref="A553:B553"/>
    <mergeCell ref="E553:G553"/>
    <mergeCell ref="H553:I553"/>
    <mergeCell ref="U553:V553"/>
    <mergeCell ref="X553:Z553"/>
    <mergeCell ref="A554:B554"/>
    <mergeCell ref="E554:G554"/>
    <mergeCell ref="H554:I554"/>
    <mergeCell ref="U554:V554"/>
    <mergeCell ref="X554:Z554"/>
    <mergeCell ref="A555:B555"/>
    <mergeCell ref="E555:G555"/>
    <mergeCell ref="H555:I555"/>
    <mergeCell ref="U555:V555"/>
    <mergeCell ref="X555:Z555"/>
    <mergeCell ref="A556:B556"/>
    <mergeCell ref="E556:G556"/>
    <mergeCell ref="H556:I556"/>
    <mergeCell ref="U556:V556"/>
    <mergeCell ref="X556:Z556"/>
    <mergeCell ref="V558:Y558"/>
    <mergeCell ref="B560:E560"/>
    <mergeCell ref="F560:H560"/>
    <mergeCell ref="A561:B564"/>
    <mergeCell ref="C561:C564"/>
    <mergeCell ref="D561:D564"/>
    <mergeCell ref="E561:G564"/>
    <mergeCell ref="H561:I564"/>
    <mergeCell ref="J561:Z561"/>
    <mergeCell ref="J562:J564"/>
    <mergeCell ref="K562:R562"/>
    <mergeCell ref="S562:S564"/>
    <mergeCell ref="T562:Z562"/>
    <mergeCell ref="K563:K564"/>
    <mergeCell ref="L563:M563"/>
    <mergeCell ref="N563:N564"/>
    <mergeCell ref="O563:O564"/>
    <mergeCell ref="P563:P564"/>
    <mergeCell ref="Q563:Q564"/>
    <mergeCell ref="R563:R564"/>
    <mergeCell ref="T563:T564"/>
    <mergeCell ref="U563:V563"/>
    <mergeCell ref="W563:W564"/>
    <mergeCell ref="X563:Z564"/>
    <mergeCell ref="U564:V564"/>
    <mergeCell ref="A565:B565"/>
    <mergeCell ref="E565:G565"/>
    <mergeCell ref="H565:I565"/>
    <mergeCell ref="U565:V565"/>
    <mergeCell ref="X565:Z565"/>
    <mergeCell ref="A566:B566"/>
    <mergeCell ref="E566:G566"/>
    <mergeCell ref="H566:I566"/>
    <mergeCell ref="U566:V566"/>
    <mergeCell ref="X566:Z566"/>
    <mergeCell ref="A567:B567"/>
    <mergeCell ref="E567:G567"/>
    <mergeCell ref="H567:I567"/>
    <mergeCell ref="U567:V567"/>
    <mergeCell ref="X567:Z567"/>
    <mergeCell ref="A568:B568"/>
    <mergeCell ref="E568:G568"/>
    <mergeCell ref="H568:I568"/>
    <mergeCell ref="U568:V568"/>
    <mergeCell ref="X568:Z568"/>
    <mergeCell ref="A569:B569"/>
    <mergeCell ref="E569:G569"/>
    <mergeCell ref="H569:I569"/>
    <mergeCell ref="U569:V569"/>
    <mergeCell ref="X569:Z569"/>
    <mergeCell ref="A570:B570"/>
    <mergeCell ref="E570:G570"/>
    <mergeCell ref="H570:I570"/>
    <mergeCell ref="U570:V570"/>
    <mergeCell ref="X570:Z570"/>
    <mergeCell ref="A571:B571"/>
    <mergeCell ref="E571:G571"/>
    <mergeCell ref="H571:I571"/>
    <mergeCell ref="U571:V571"/>
    <mergeCell ref="X571:Z571"/>
    <mergeCell ref="A572:B572"/>
    <mergeCell ref="E572:G572"/>
    <mergeCell ref="H572:I572"/>
    <mergeCell ref="U572:V572"/>
    <mergeCell ref="X572:Z572"/>
    <mergeCell ref="A573:B573"/>
    <mergeCell ref="E573:G573"/>
    <mergeCell ref="H573:I573"/>
    <mergeCell ref="U573:V573"/>
    <mergeCell ref="X573:Z573"/>
    <mergeCell ref="A574:B574"/>
    <mergeCell ref="E574:G574"/>
    <mergeCell ref="H574:I574"/>
    <mergeCell ref="U574:V574"/>
    <mergeCell ref="X574:Z574"/>
    <mergeCell ref="A575:B575"/>
    <mergeCell ref="E575:G575"/>
    <mergeCell ref="H575:I575"/>
    <mergeCell ref="U575:V575"/>
    <mergeCell ref="X575:Z575"/>
    <mergeCell ref="A576:B576"/>
    <mergeCell ref="E576:G576"/>
    <mergeCell ref="H576:I576"/>
    <mergeCell ref="U576:V576"/>
    <mergeCell ref="X576:Z576"/>
    <mergeCell ref="A577:B577"/>
    <mergeCell ref="E577:G577"/>
    <mergeCell ref="H577:I577"/>
    <mergeCell ref="U577:V577"/>
    <mergeCell ref="X577:Z577"/>
    <mergeCell ref="A578:B578"/>
    <mergeCell ref="E578:G578"/>
    <mergeCell ref="H578:I578"/>
    <mergeCell ref="U578:V578"/>
    <mergeCell ref="X578:Z578"/>
    <mergeCell ref="A579:B579"/>
    <mergeCell ref="E579:G579"/>
    <mergeCell ref="H579:I579"/>
    <mergeCell ref="U579:V579"/>
    <mergeCell ref="X579:Z579"/>
    <mergeCell ref="A580:B580"/>
    <mergeCell ref="E580:G580"/>
    <mergeCell ref="H580:I580"/>
    <mergeCell ref="U580:V580"/>
    <mergeCell ref="X580:Z580"/>
    <mergeCell ref="A581:B581"/>
    <mergeCell ref="E581:G581"/>
    <mergeCell ref="H581:I581"/>
    <mergeCell ref="U581:V581"/>
    <mergeCell ref="X581:Z581"/>
    <mergeCell ref="A582:B582"/>
    <mergeCell ref="E582:G582"/>
    <mergeCell ref="H582:I582"/>
    <mergeCell ref="U582:V582"/>
    <mergeCell ref="X582:Z582"/>
    <mergeCell ref="A583:B583"/>
    <mergeCell ref="E583:G583"/>
    <mergeCell ref="H583:I583"/>
    <mergeCell ref="U583:V583"/>
    <mergeCell ref="X583:Z583"/>
    <mergeCell ref="A584:B584"/>
    <mergeCell ref="E584:G584"/>
    <mergeCell ref="H584:I584"/>
    <mergeCell ref="U584:V584"/>
    <mergeCell ref="X584:Z584"/>
    <mergeCell ref="A585:B585"/>
    <mergeCell ref="E585:G585"/>
    <mergeCell ref="H585:I585"/>
    <mergeCell ref="U585:V585"/>
    <mergeCell ref="X585:Z585"/>
    <mergeCell ref="A586:B586"/>
    <mergeCell ref="E586:G586"/>
    <mergeCell ref="H586:I586"/>
    <mergeCell ref="U586:V586"/>
    <mergeCell ref="X586:Z586"/>
    <mergeCell ref="A587:B587"/>
    <mergeCell ref="E587:G587"/>
    <mergeCell ref="H587:I587"/>
    <mergeCell ref="U587:V587"/>
    <mergeCell ref="X587:Z587"/>
    <mergeCell ref="A588:B588"/>
    <mergeCell ref="E588:G588"/>
    <mergeCell ref="H588:I588"/>
    <mergeCell ref="U588:V588"/>
    <mergeCell ref="X588:Z588"/>
    <mergeCell ref="A589:B589"/>
    <mergeCell ref="E589:G589"/>
    <mergeCell ref="H589:I589"/>
    <mergeCell ref="U589:V589"/>
    <mergeCell ref="X589:Z589"/>
    <mergeCell ref="A590:B590"/>
    <mergeCell ref="E590:G590"/>
    <mergeCell ref="H590:I590"/>
    <mergeCell ref="U590:V590"/>
    <mergeCell ref="X590:Z590"/>
    <mergeCell ref="A591:B591"/>
    <mergeCell ref="E591:G591"/>
    <mergeCell ref="H591:I591"/>
    <mergeCell ref="U591:V591"/>
    <mergeCell ref="X591:Z591"/>
    <mergeCell ref="V593:Y593"/>
    <mergeCell ref="B595:E595"/>
    <mergeCell ref="F595:H595"/>
    <mergeCell ref="A596:B599"/>
    <mergeCell ref="C596:C599"/>
    <mergeCell ref="D596:D599"/>
    <mergeCell ref="E596:G599"/>
    <mergeCell ref="H596:I599"/>
    <mergeCell ref="J596:Z596"/>
    <mergeCell ref="J597:J599"/>
    <mergeCell ref="K597:R597"/>
    <mergeCell ref="S597:S599"/>
    <mergeCell ref="T597:Z597"/>
    <mergeCell ref="K598:K599"/>
    <mergeCell ref="L598:M598"/>
    <mergeCell ref="N598:N599"/>
    <mergeCell ref="O598:O599"/>
    <mergeCell ref="P598:P599"/>
    <mergeCell ref="Q598:Q599"/>
    <mergeCell ref="R598:R599"/>
    <mergeCell ref="T598:T599"/>
    <mergeCell ref="U598:V598"/>
    <mergeCell ref="W598:W599"/>
    <mergeCell ref="X598:Z599"/>
    <mergeCell ref="U599:V599"/>
    <mergeCell ref="A600:B600"/>
    <mergeCell ref="E600:G600"/>
    <mergeCell ref="H600:I600"/>
    <mergeCell ref="U600:V600"/>
    <mergeCell ref="X600:Z600"/>
    <mergeCell ref="A601:B601"/>
    <mergeCell ref="E601:G601"/>
    <mergeCell ref="H601:I601"/>
    <mergeCell ref="U601:V601"/>
    <mergeCell ref="X601:Z601"/>
    <mergeCell ref="A602:B602"/>
    <mergeCell ref="E602:G602"/>
    <mergeCell ref="H602:I602"/>
    <mergeCell ref="U602:V602"/>
    <mergeCell ref="X602:Z602"/>
    <mergeCell ref="A603:B603"/>
    <mergeCell ref="E603:G603"/>
    <mergeCell ref="H603:I603"/>
    <mergeCell ref="U603:V603"/>
    <mergeCell ref="X603:Z603"/>
    <mergeCell ref="A604:B604"/>
    <mergeCell ref="E604:G604"/>
    <mergeCell ref="H604:I604"/>
    <mergeCell ref="U604:V604"/>
    <mergeCell ref="X604:Z604"/>
    <mergeCell ref="A605:B605"/>
    <mergeCell ref="E605:G605"/>
    <mergeCell ref="H605:I605"/>
    <mergeCell ref="U605:V605"/>
    <mergeCell ref="X605:Z605"/>
    <mergeCell ref="A606:B606"/>
    <mergeCell ref="E606:G606"/>
    <mergeCell ref="H606:I606"/>
    <mergeCell ref="U606:V606"/>
    <mergeCell ref="X606:Z606"/>
    <mergeCell ref="A607:B607"/>
    <mergeCell ref="E607:G607"/>
    <mergeCell ref="H607:I607"/>
    <mergeCell ref="U607:V607"/>
    <mergeCell ref="X607:Z607"/>
    <mergeCell ref="A608:B608"/>
    <mergeCell ref="E608:G608"/>
    <mergeCell ref="H608:I608"/>
    <mergeCell ref="U608:V608"/>
    <mergeCell ref="X608:Z608"/>
    <mergeCell ref="A609:B609"/>
    <mergeCell ref="E609:G609"/>
    <mergeCell ref="H609:I609"/>
    <mergeCell ref="U609:V609"/>
    <mergeCell ref="X609:Z609"/>
    <mergeCell ref="A610:B610"/>
    <mergeCell ref="E610:G610"/>
    <mergeCell ref="H610:I610"/>
    <mergeCell ref="U610:V610"/>
    <mergeCell ref="X610:Z610"/>
    <mergeCell ref="A611:B611"/>
    <mergeCell ref="E611:G611"/>
    <mergeCell ref="H611:I611"/>
    <mergeCell ref="U611:V611"/>
    <mergeCell ref="X611:Z611"/>
    <mergeCell ref="A612:B612"/>
    <mergeCell ref="E612:G612"/>
    <mergeCell ref="H612:I612"/>
    <mergeCell ref="U612:V612"/>
    <mergeCell ref="X612:Z612"/>
    <mergeCell ref="A613:B613"/>
    <mergeCell ref="E613:G613"/>
    <mergeCell ref="H613:I613"/>
    <mergeCell ref="U613:V613"/>
    <mergeCell ref="X613:Z613"/>
    <mergeCell ref="A614:B614"/>
    <mergeCell ref="E614:G614"/>
    <mergeCell ref="H614:I614"/>
    <mergeCell ref="U614:V614"/>
    <mergeCell ref="X614:Z614"/>
    <mergeCell ref="A615:B615"/>
    <mergeCell ref="E615:G615"/>
    <mergeCell ref="H615:I615"/>
    <mergeCell ref="U615:V615"/>
    <mergeCell ref="X615:Z615"/>
    <mergeCell ref="A616:B616"/>
    <mergeCell ref="E616:G616"/>
    <mergeCell ref="H616:I616"/>
    <mergeCell ref="U616:V616"/>
    <mergeCell ref="X616:Z616"/>
    <mergeCell ref="A617:B617"/>
    <mergeCell ref="E617:G617"/>
    <mergeCell ref="H617:I617"/>
    <mergeCell ref="U617:V617"/>
    <mergeCell ref="X617:Z617"/>
    <mergeCell ref="A618:B618"/>
    <mergeCell ref="E618:G618"/>
    <mergeCell ref="H618:I618"/>
    <mergeCell ref="U618:V618"/>
    <mergeCell ref="X618:Z618"/>
    <mergeCell ref="A619:B619"/>
    <mergeCell ref="E619:G619"/>
    <mergeCell ref="H619:I619"/>
    <mergeCell ref="U619:V619"/>
    <mergeCell ref="X619:Z619"/>
    <mergeCell ref="A620:B620"/>
    <mergeCell ref="E620:G620"/>
    <mergeCell ref="H620:I620"/>
    <mergeCell ref="U620:V620"/>
    <mergeCell ref="X620:Z620"/>
    <mergeCell ref="A621:B621"/>
    <mergeCell ref="E621:G621"/>
    <mergeCell ref="H621:I621"/>
    <mergeCell ref="U621:V621"/>
    <mergeCell ref="X621:Z621"/>
    <mergeCell ref="A622:B622"/>
    <mergeCell ref="E622:G622"/>
    <mergeCell ref="H622:I622"/>
    <mergeCell ref="U622:V622"/>
    <mergeCell ref="X622:Z622"/>
    <mergeCell ref="A623:B623"/>
    <mergeCell ref="E623:G623"/>
    <mergeCell ref="H623:I623"/>
    <mergeCell ref="U623:V623"/>
    <mergeCell ref="X623:Z623"/>
    <mergeCell ref="A624:B624"/>
    <mergeCell ref="E624:G624"/>
    <mergeCell ref="H624:I624"/>
    <mergeCell ref="U624:V624"/>
    <mergeCell ref="X624:Z624"/>
    <mergeCell ref="A625:B625"/>
    <mergeCell ref="E625:G625"/>
    <mergeCell ref="H625:I625"/>
    <mergeCell ref="U625:V625"/>
    <mergeCell ref="X625:Z625"/>
    <mergeCell ref="A626:B626"/>
    <mergeCell ref="E626:G626"/>
    <mergeCell ref="H626:I626"/>
    <mergeCell ref="U626:V626"/>
    <mergeCell ref="X626:Z626"/>
    <mergeCell ref="V628:Y628"/>
    <mergeCell ref="B630:E630"/>
    <mergeCell ref="F630:H630"/>
    <mergeCell ref="A631:B634"/>
    <mergeCell ref="C631:C634"/>
    <mergeCell ref="D631:D634"/>
    <mergeCell ref="E631:G634"/>
    <mergeCell ref="H631:I634"/>
    <mergeCell ref="J631:Z631"/>
    <mergeCell ref="J632:J634"/>
    <mergeCell ref="K632:R632"/>
    <mergeCell ref="S632:S634"/>
    <mergeCell ref="T632:Z632"/>
    <mergeCell ref="K633:K634"/>
    <mergeCell ref="L633:M633"/>
    <mergeCell ref="N633:N634"/>
    <mergeCell ref="O633:O634"/>
    <mergeCell ref="P633:P634"/>
    <mergeCell ref="Q633:Q634"/>
    <mergeCell ref="R633:R634"/>
    <mergeCell ref="T633:T634"/>
    <mergeCell ref="U633:V633"/>
    <mergeCell ref="W633:W634"/>
    <mergeCell ref="X633:Z634"/>
    <mergeCell ref="U634:V634"/>
    <mergeCell ref="A635:B635"/>
    <mergeCell ref="E635:G635"/>
    <mergeCell ref="H635:I635"/>
    <mergeCell ref="U635:V635"/>
    <mergeCell ref="X635:Z635"/>
    <mergeCell ref="A636:B636"/>
    <mergeCell ref="E636:G636"/>
    <mergeCell ref="H636:I636"/>
    <mergeCell ref="U636:V636"/>
    <mergeCell ref="X636:Z636"/>
    <mergeCell ref="A637:B637"/>
    <mergeCell ref="E637:G637"/>
    <mergeCell ref="H637:I637"/>
    <mergeCell ref="U637:V637"/>
    <mergeCell ref="X637:Z637"/>
    <mergeCell ref="A638:B638"/>
    <mergeCell ref="E638:G638"/>
    <mergeCell ref="H638:I638"/>
    <mergeCell ref="U638:V638"/>
    <mergeCell ref="X638:Z638"/>
    <mergeCell ref="A639:B639"/>
    <mergeCell ref="E639:G639"/>
    <mergeCell ref="H639:I639"/>
    <mergeCell ref="U639:V639"/>
    <mergeCell ref="X639:Z639"/>
    <mergeCell ref="A640:B640"/>
    <mergeCell ref="E640:G640"/>
    <mergeCell ref="H640:I640"/>
    <mergeCell ref="U640:V640"/>
    <mergeCell ref="X640:Z640"/>
    <mergeCell ref="A641:B641"/>
    <mergeCell ref="E641:G641"/>
    <mergeCell ref="H641:I641"/>
    <mergeCell ref="U641:V641"/>
    <mergeCell ref="X641:Z641"/>
    <mergeCell ref="A642:B642"/>
    <mergeCell ref="E642:G642"/>
    <mergeCell ref="H642:I642"/>
    <mergeCell ref="U642:V642"/>
    <mergeCell ref="X642:Z642"/>
    <mergeCell ref="A643:B643"/>
    <mergeCell ref="E643:G643"/>
    <mergeCell ref="H643:I643"/>
    <mergeCell ref="U643:V643"/>
    <mergeCell ref="X643:Z643"/>
    <mergeCell ref="A644:B644"/>
    <mergeCell ref="E644:G644"/>
    <mergeCell ref="H644:I644"/>
    <mergeCell ref="U644:V644"/>
    <mergeCell ref="X644:Z644"/>
    <mergeCell ref="A645:B645"/>
    <mergeCell ref="E645:G645"/>
    <mergeCell ref="H645:I645"/>
    <mergeCell ref="U645:V645"/>
    <mergeCell ref="X645:Z645"/>
    <mergeCell ref="A646:B646"/>
    <mergeCell ref="E646:G646"/>
    <mergeCell ref="H646:I646"/>
    <mergeCell ref="U646:V646"/>
    <mergeCell ref="X646:Z646"/>
    <mergeCell ref="A647:B647"/>
    <mergeCell ref="E647:G647"/>
    <mergeCell ref="H647:I647"/>
    <mergeCell ref="U647:V647"/>
    <mergeCell ref="X647:Z647"/>
    <mergeCell ref="A648:B648"/>
    <mergeCell ref="E648:G648"/>
    <mergeCell ref="H648:I648"/>
    <mergeCell ref="U648:V648"/>
    <mergeCell ref="X648:Z648"/>
    <mergeCell ref="A649:B649"/>
    <mergeCell ref="E649:G649"/>
    <mergeCell ref="H649:I649"/>
    <mergeCell ref="U649:V649"/>
    <mergeCell ref="X649:Z649"/>
    <mergeCell ref="A650:B650"/>
    <mergeCell ref="E650:G650"/>
    <mergeCell ref="H650:I650"/>
    <mergeCell ref="U650:V650"/>
    <mergeCell ref="X650:Z650"/>
    <mergeCell ref="A651:B651"/>
    <mergeCell ref="E651:G651"/>
    <mergeCell ref="H651:I651"/>
    <mergeCell ref="U651:V651"/>
    <mergeCell ref="X651:Z651"/>
    <mergeCell ref="A652:B652"/>
    <mergeCell ref="E652:G652"/>
    <mergeCell ref="H652:I652"/>
    <mergeCell ref="U652:V652"/>
    <mergeCell ref="X652:Z652"/>
    <mergeCell ref="A653:B653"/>
    <mergeCell ref="E653:G653"/>
    <mergeCell ref="H653:I653"/>
    <mergeCell ref="U653:V653"/>
    <mergeCell ref="X653:Z653"/>
    <mergeCell ref="A654:B654"/>
    <mergeCell ref="E654:G654"/>
    <mergeCell ref="H654:I654"/>
    <mergeCell ref="U654:V654"/>
    <mergeCell ref="X654:Z654"/>
    <mergeCell ref="A655:B655"/>
    <mergeCell ref="E655:G655"/>
    <mergeCell ref="H655:I655"/>
    <mergeCell ref="U655:V655"/>
    <mergeCell ref="X655:Z655"/>
    <mergeCell ref="A656:B656"/>
    <mergeCell ref="E656:G656"/>
    <mergeCell ref="H656:I656"/>
    <mergeCell ref="U656:V656"/>
    <mergeCell ref="X656:Z656"/>
    <mergeCell ref="A657:B657"/>
    <mergeCell ref="E657:G657"/>
    <mergeCell ref="H657:I657"/>
    <mergeCell ref="U657:V657"/>
    <mergeCell ref="X657:Z657"/>
    <mergeCell ref="A658:B658"/>
    <mergeCell ref="E658:G658"/>
    <mergeCell ref="H658:I658"/>
    <mergeCell ref="U658:V658"/>
    <mergeCell ref="X658:Z658"/>
    <mergeCell ref="V660:Y660"/>
    <mergeCell ref="B662:E662"/>
    <mergeCell ref="F662:H662"/>
    <mergeCell ref="A663:B666"/>
    <mergeCell ref="C663:C666"/>
    <mergeCell ref="D663:D666"/>
    <mergeCell ref="E663:G666"/>
    <mergeCell ref="H663:I666"/>
    <mergeCell ref="J663:Z663"/>
    <mergeCell ref="J664:J666"/>
    <mergeCell ref="K664:R664"/>
    <mergeCell ref="S664:S666"/>
    <mergeCell ref="T664:Z664"/>
    <mergeCell ref="K665:K666"/>
    <mergeCell ref="L665:M665"/>
    <mergeCell ref="N665:N666"/>
    <mergeCell ref="O665:O666"/>
    <mergeCell ref="P665:P666"/>
    <mergeCell ref="Q665:Q666"/>
    <mergeCell ref="R665:R666"/>
    <mergeCell ref="T665:T666"/>
    <mergeCell ref="U665:V665"/>
    <mergeCell ref="W665:W666"/>
    <mergeCell ref="X665:Z666"/>
    <mergeCell ref="U666:V666"/>
    <mergeCell ref="A667:B667"/>
    <mergeCell ref="E667:G667"/>
    <mergeCell ref="H667:I667"/>
    <mergeCell ref="U667:V667"/>
    <mergeCell ref="X667:Z667"/>
    <mergeCell ref="A668:B668"/>
    <mergeCell ref="E668:G668"/>
    <mergeCell ref="H668:I668"/>
    <mergeCell ref="U668:V668"/>
    <mergeCell ref="X668:Z668"/>
    <mergeCell ref="A669:B669"/>
    <mergeCell ref="E669:G669"/>
    <mergeCell ref="H669:I669"/>
    <mergeCell ref="U669:V669"/>
    <mergeCell ref="X669:Z669"/>
    <mergeCell ref="A670:B670"/>
    <mergeCell ref="E670:G670"/>
    <mergeCell ref="H670:I670"/>
    <mergeCell ref="U670:V670"/>
    <mergeCell ref="X670:Z670"/>
    <mergeCell ref="A671:B671"/>
    <mergeCell ref="E671:G671"/>
    <mergeCell ref="H671:I671"/>
    <mergeCell ref="U671:V671"/>
    <mergeCell ref="X671:Z671"/>
    <mergeCell ref="A672:B672"/>
    <mergeCell ref="E672:G672"/>
    <mergeCell ref="H672:I672"/>
    <mergeCell ref="U672:V672"/>
    <mergeCell ref="X672:Z672"/>
    <mergeCell ref="A673:B673"/>
    <mergeCell ref="E673:G673"/>
    <mergeCell ref="H673:I673"/>
    <mergeCell ref="U673:V673"/>
    <mergeCell ref="X673:Z673"/>
    <mergeCell ref="A674:B674"/>
    <mergeCell ref="E674:G674"/>
    <mergeCell ref="H674:I674"/>
    <mergeCell ref="U674:V674"/>
    <mergeCell ref="X674:Z674"/>
    <mergeCell ref="A675:B675"/>
    <mergeCell ref="E675:G675"/>
    <mergeCell ref="H675:I675"/>
    <mergeCell ref="U675:V675"/>
    <mergeCell ref="X675:Z675"/>
    <mergeCell ref="A676:B676"/>
    <mergeCell ref="E676:G676"/>
    <mergeCell ref="H676:I676"/>
    <mergeCell ref="U676:V676"/>
    <mergeCell ref="X676:Z676"/>
    <mergeCell ref="A677:B677"/>
    <mergeCell ref="E677:G677"/>
    <mergeCell ref="H677:I677"/>
    <mergeCell ref="U677:V677"/>
    <mergeCell ref="X677:Z677"/>
    <mergeCell ref="A678:B678"/>
    <mergeCell ref="E678:G678"/>
    <mergeCell ref="H678:I678"/>
    <mergeCell ref="U678:V678"/>
    <mergeCell ref="X678:Z678"/>
    <mergeCell ref="A679:B679"/>
    <mergeCell ref="E679:G679"/>
    <mergeCell ref="H679:I679"/>
    <mergeCell ref="U679:V679"/>
    <mergeCell ref="X679:Z679"/>
    <mergeCell ref="A680:B680"/>
    <mergeCell ref="E680:G680"/>
    <mergeCell ref="H680:I680"/>
    <mergeCell ref="U680:V680"/>
    <mergeCell ref="X680:Z680"/>
    <mergeCell ref="A681:B681"/>
    <mergeCell ref="E681:G681"/>
    <mergeCell ref="H681:I681"/>
    <mergeCell ref="U681:V681"/>
    <mergeCell ref="X681:Z681"/>
    <mergeCell ref="A682:B682"/>
    <mergeCell ref="E682:G682"/>
    <mergeCell ref="H682:I682"/>
    <mergeCell ref="U682:V682"/>
    <mergeCell ref="X682:Z682"/>
    <mergeCell ref="A683:B683"/>
    <mergeCell ref="E683:G683"/>
    <mergeCell ref="H683:I683"/>
    <mergeCell ref="U683:V683"/>
    <mergeCell ref="X683:Z683"/>
    <mergeCell ref="A684:B684"/>
    <mergeCell ref="E684:G684"/>
    <mergeCell ref="H684:I684"/>
    <mergeCell ref="U684:V684"/>
    <mergeCell ref="X684:Z684"/>
    <mergeCell ref="A685:B685"/>
    <mergeCell ref="E685:G685"/>
    <mergeCell ref="H685:I685"/>
    <mergeCell ref="U685:V685"/>
    <mergeCell ref="X685:Z685"/>
    <mergeCell ref="A686:B686"/>
    <mergeCell ref="E686:G686"/>
    <mergeCell ref="H686:I686"/>
    <mergeCell ref="U686:V686"/>
    <mergeCell ref="X686:Z686"/>
    <mergeCell ref="A687:B687"/>
    <mergeCell ref="E687:G687"/>
    <mergeCell ref="H687:I687"/>
    <mergeCell ref="U687:V687"/>
    <mergeCell ref="X687:Z687"/>
    <mergeCell ref="A688:B688"/>
    <mergeCell ref="E688:G688"/>
    <mergeCell ref="H688:I688"/>
    <mergeCell ref="U688:V688"/>
    <mergeCell ref="X688:Z688"/>
    <mergeCell ref="A689:B689"/>
    <mergeCell ref="E689:G689"/>
    <mergeCell ref="H689:I689"/>
    <mergeCell ref="U689:V689"/>
    <mergeCell ref="X689:Z689"/>
    <mergeCell ref="A690:B690"/>
    <mergeCell ref="E690:G690"/>
    <mergeCell ref="H690:I690"/>
    <mergeCell ref="U690:V690"/>
    <mergeCell ref="X690:Z690"/>
    <mergeCell ref="A691:B691"/>
    <mergeCell ref="E691:G691"/>
    <mergeCell ref="H691:I691"/>
    <mergeCell ref="U691:V691"/>
    <mergeCell ref="X691:Z691"/>
    <mergeCell ref="A692:B692"/>
    <mergeCell ref="E692:G692"/>
    <mergeCell ref="H692:I692"/>
    <mergeCell ref="U692:V692"/>
    <mergeCell ref="X692:Z692"/>
    <mergeCell ref="V694:Y694"/>
    <mergeCell ref="B696:E696"/>
    <mergeCell ref="F696:H696"/>
    <mergeCell ref="A697:B700"/>
    <mergeCell ref="C697:C700"/>
    <mergeCell ref="D697:D700"/>
    <mergeCell ref="E697:G700"/>
    <mergeCell ref="H697:I700"/>
    <mergeCell ref="J697:Z697"/>
    <mergeCell ref="J698:J700"/>
    <mergeCell ref="K698:R698"/>
    <mergeCell ref="S698:S700"/>
    <mergeCell ref="T698:Z698"/>
    <mergeCell ref="K699:K700"/>
    <mergeCell ref="L699:M699"/>
    <mergeCell ref="N699:N700"/>
    <mergeCell ref="O699:O700"/>
    <mergeCell ref="P699:P700"/>
    <mergeCell ref="Q699:Q700"/>
    <mergeCell ref="R699:R700"/>
    <mergeCell ref="T699:T700"/>
    <mergeCell ref="U699:V699"/>
    <mergeCell ref="W699:W700"/>
    <mergeCell ref="X699:Z700"/>
    <mergeCell ref="U700:V700"/>
    <mergeCell ref="A701:B701"/>
    <mergeCell ref="E701:G701"/>
    <mergeCell ref="H701:I701"/>
    <mergeCell ref="U701:V701"/>
    <mergeCell ref="X701:Z701"/>
    <mergeCell ref="A702:B702"/>
    <mergeCell ref="E702:G702"/>
    <mergeCell ref="H702:I702"/>
    <mergeCell ref="U702:V702"/>
    <mergeCell ref="X702:Z702"/>
    <mergeCell ref="A703:B703"/>
    <mergeCell ref="E703:G703"/>
    <mergeCell ref="H703:I703"/>
    <mergeCell ref="U703:V703"/>
    <mergeCell ref="X703:Z703"/>
    <mergeCell ref="A704:B704"/>
    <mergeCell ref="E704:G704"/>
    <mergeCell ref="H704:I704"/>
    <mergeCell ref="U704:V704"/>
    <mergeCell ref="X704:Z704"/>
    <mergeCell ref="A705:B705"/>
    <mergeCell ref="E705:G705"/>
    <mergeCell ref="H705:I705"/>
    <mergeCell ref="U705:V705"/>
    <mergeCell ref="X705:Z705"/>
    <mergeCell ref="A706:B706"/>
    <mergeCell ref="E706:G706"/>
    <mergeCell ref="H706:I706"/>
    <mergeCell ref="U706:V706"/>
    <mergeCell ref="X706:Z706"/>
    <mergeCell ref="A707:B707"/>
    <mergeCell ref="E707:G707"/>
    <mergeCell ref="H707:I707"/>
    <mergeCell ref="U707:V707"/>
    <mergeCell ref="X707:Z707"/>
    <mergeCell ref="A708:B708"/>
    <mergeCell ref="E708:G708"/>
    <mergeCell ref="H708:I708"/>
    <mergeCell ref="U708:V708"/>
    <mergeCell ref="X708:Z708"/>
    <mergeCell ref="A709:B709"/>
    <mergeCell ref="E709:G709"/>
    <mergeCell ref="H709:I709"/>
    <mergeCell ref="U709:V709"/>
    <mergeCell ref="X709:Z709"/>
    <mergeCell ref="A710:B710"/>
    <mergeCell ref="E710:G710"/>
    <mergeCell ref="H710:I710"/>
    <mergeCell ref="U710:V710"/>
    <mergeCell ref="X710:Z710"/>
    <mergeCell ref="A711:B711"/>
    <mergeCell ref="E711:G711"/>
    <mergeCell ref="H711:I711"/>
    <mergeCell ref="U711:V711"/>
    <mergeCell ref="X711:Z711"/>
    <mergeCell ref="A712:B712"/>
    <mergeCell ref="E712:G712"/>
    <mergeCell ref="H712:I712"/>
    <mergeCell ref="U712:V712"/>
    <mergeCell ref="X712:Z712"/>
    <mergeCell ref="A713:B713"/>
    <mergeCell ref="E713:G713"/>
    <mergeCell ref="H713:I713"/>
    <mergeCell ref="U713:V713"/>
    <mergeCell ref="X713:Z713"/>
    <mergeCell ref="A714:B714"/>
    <mergeCell ref="E714:G714"/>
    <mergeCell ref="H714:I714"/>
    <mergeCell ref="U714:V714"/>
    <mergeCell ref="X714:Z714"/>
    <mergeCell ref="A715:B715"/>
    <mergeCell ref="E715:G715"/>
    <mergeCell ref="H715:I715"/>
    <mergeCell ref="U715:V715"/>
    <mergeCell ref="X715:Z715"/>
    <mergeCell ref="A716:B716"/>
    <mergeCell ref="E716:G716"/>
    <mergeCell ref="H716:I716"/>
    <mergeCell ref="U716:V716"/>
    <mergeCell ref="X716:Z716"/>
    <mergeCell ref="A717:B717"/>
    <mergeCell ref="E717:G717"/>
    <mergeCell ref="H717:I717"/>
    <mergeCell ref="U717:V717"/>
    <mergeCell ref="X717:Z717"/>
    <mergeCell ref="A718:B718"/>
    <mergeCell ref="E718:G718"/>
    <mergeCell ref="H718:I718"/>
    <mergeCell ref="U718:V718"/>
    <mergeCell ref="X718:Z718"/>
    <mergeCell ref="A719:B719"/>
    <mergeCell ref="E719:G719"/>
    <mergeCell ref="H719:I719"/>
    <mergeCell ref="U719:V719"/>
    <mergeCell ref="X719:Z719"/>
    <mergeCell ref="A720:B720"/>
    <mergeCell ref="E720:G720"/>
    <mergeCell ref="H720:I720"/>
    <mergeCell ref="U720:V720"/>
    <mergeCell ref="X720:Z720"/>
    <mergeCell ref="A721:B721"/>
    <mergeCell ref="E721:G721"/>
    <mergeCell ref="H721:I721"/>
    <mergeCell ref="U721:V721"/>
    <mergeCell ref="X721:Z721"/>
    <mergeCell ref="A722:B722"/>
    <mergeCell ref="E722:G722"/>
    <mergeCell ref="H722:I722"/>
    <mergeCell ref="U722:V722"/>
    <mergeCell ref="X722:Z722"/>
    <mergeCell ref="A723:B723"/>
    <mergeCell ref="E723:G723"/>
    <mergeCell ref="H723:I723"/>
    <mergeCell ref="U723:V723"/>
    <mergeCell ref="X723:Z723"/>
    <mergeCell ref="A724:B724"/>
    <mergeCell ref="E724:G724"/>
    <mergeCell ref="H724:I724"/>
    <mergeCell ref="U724:V724"/>
    <mergeCell ref="X724:Z724"/>
    <mergeCell ref="A725:B725"/>
    <mergeCell ref="E725:G725"/>
    <mergeCell ref="H725:I725"/>
    <mergeCell ref="U725:V725"/>
    <mergeCell ref="X725:Z725"/>
    <mergeCell ref="A726:B726"/>
    <mergeCell ref="E726:G726"/>
    <mergeCell ref="H726:I726"/>
    <mergeCell ref="U726:V726"/>
    <mergeCell ref="X726:Z726"/>
    <mergeCell ref="A727:B727"/>
    <mergeCell ref="E727:G727"/>
    <mergeCell ref="H727:I727"/>
    <mergeCell ref="U727:V727"/>
    <mergeCell ref="X727:Z727"/>
    <mergeCell ref="A728:B728"/>
    <mergeCell ref="E728:G728"/>
    <mergeCell ref="H728:I728"/>
    <mergeCell ref="U728:V728"/>
    <mergeCell ref="X728:Z728"/>
    <mergeCell ref="A729:B729"/>
    <mergeCell ref="E729:G729"/>
    <mergeCell ref="H729:I729"/>
    <mergeCell ref="U729:V729"/>
    <mergeCell ref="X729:Z729"/>
    <mergeCell ref="V731:Y731"/>
    <mergeCell ref="B733:E733"/>
    <mergeCell ref="F733:H733"/>
    <mergeCell ref="A734:B737"/>
    <mergeCell ref="C734:C737"/>
    <mergeCell ref="D734:D737"/>
    <mergeCell ref="E734:G737"/>
    <mergeCell ref="H734:I737"/>
    <mergeCell ref="J734:Z734"/>
    <mergeCell ref="J735:J737"/>
    <mergeCell ref="K735:R735"/>
    <mergeCell ref="S735:S737"/>
    <mergeCell ref="T735:Z735"/>
    <mergeCell ref="K736:K737"/>
    <mergeCell ref="L736:M736"/>
    <mergeCell ref="N736:N737"/>
    <mergeCell ref="O736:O737"/>
    <mergeCell ref="P736:P737"/>
    <mergeCell ref="Q736:Q737"/>
    <mergeCell ref="R736:R737"/>
    <mergeCell ref="T736:T737"/>
    <mergeCell ref="U736:V736"/>
    <mergeCell ref="W736:W737"/>
    <mergeCell ref="X736:Z737"/>
    <mergeCell ref="U737:V737"/>
    <mergeCell ref="A738:B738"/>
    <mergeCell ref="E738:G738"/>
    <mergeCell ref="H738:I738"/>
    <mergeCell ref="U738:V738"/>
    <mergeCell ref="X738:Z738"/>
    <mergeCell ref="A739:B739"/>
    <mergeCell ref="E739:G739"/>
    <mergeCell ref="H739:I739"/>
    <mergeCell ref="U739:V739"/>
    <mergeCell ref="X739:Z739"/>
    <mergeCell ref="A740:B740"/>
    <mergeCell ref="E740:G740"/>
    <mergeCell ref="H740:I740"/>
    <mergeCell ref="U740:V740"/>
    <mergeCell ref="X740:Z740"/>
    <mergeCell ref="A741:B741"/>
    <mergeCell ref="E741:G741"/>
    <mergeCell ref="H741:I741"/>
    <mergeCell ref="U741:V741"/>
    <mergeCell ref="X741:Z741"/>
    <mergeCell ref="A742:B742"/>
    <mergeCell ref="E742:G742"/>
    <mergeCell ref="H742:I742"/>
    <mergeCell ref="U742:V742"/>
    <mergeCell ref="X742:Z742"/>
    <mergeCell ref="A743:B743"/>
    <mergeCell ref="E743:G743"/>
    <mergeCell ref="H743:I743"/>
    <mergeCell ref="U743:V743"/>
    <mergeCell ref="X743:Z743"/>
    <mergeCell ref="A744:B744"/>
    <mergeCell ref="E744:G744"/>
    <mergeCell ref="H744:I744"/>
    <mergeCell ref="U744:V744"/>
    <mergeCell ref="X744:Z744"/>
    <mergeCell ref="A745:B745"/>
    <mergeCell ref="E745:G745"/>
    <mergeCell ref="H745:I745"/>
    <mergeCell ref="U745:V745"/>
    <mergeCell ref="X745:Z745"/>
    <mergeCell ref="A746:B746"/>
    <mergeCell ref="E746:G746"/>
    <mergeCell ref="H746:I746"/>
    <mergeCell ref="U746:V746"/>
    <mergeCell ref="X746:Z746"/>
    <mergeCell ref="A747:B747"/>
    <mergeCell ref="E747:G747"/>
    <mergeCell ref="H747:I747"/>
    <mergeCell ref="U747:V747"/>
    <mergeCell ref="X747:Z747"/>
    <mergeCell ref="A748:B748"/>
    <mergeCell ref="E748:G748"/>
    <mergeCell ref="H748:I748"/>
    <mergeCell ref="U748:V748"/>
    <mergeCell ref="X748:Z748"/>
    <mergeCell ref="A749:B749"/>
    <mergeCell ref="E749:G749"/>
    <mergeCell ref="H749:I749"/>
    <mergeCell ref="U749:V749"/>
    <mergeCell ref="X749:Z749"/>
    <mergeCell ref="A750:B750"/>
    <mergeCell ref="E750:G750"/>
    <mergeCell ref="H750:I750"/>
    <mergeCell ref="U750:V750"/>
    <mergeCell ref="X750:Z750"/>
    <mergeCell ref="A751:B751"/>
    <mergeCell ref="E751:G751"/>
    <mergeCell ref="H751:I751"/>
    <mergeCell ref="U751:V751"/>
    <mergeCell ref="X751:Z751"/>
    <mergeCell ref="A752:B752"/>
    <mergeCell ref="E752:G752"/>
    <mergeCell ref="H752:I752"/>
    <mergeCell ref="U752:V752"/>
    <mergeCell ref="X752:Z752"/>
    <mergeCell ref="A753:B753"/>
    <mergeCell ref="E753:G753"/>
    <mergeCell ref="H753:I753"/>
    <mergeCell ref="U753:V753"/>
    <mergeCell ref="X753:Z753"/>
    <mergeCell ref="A754:B754"/>
    <mergeCell ref="E754:G754"/>
    <mergeCell ref="H754:I754"/>
    <mergeCell ref="U754:V754"/>
    <mergeCell ref="X754:Z754"/>
    <mergeCell ref="A755:B755"/>
    <mergeCell ref="E755:G755"/>
    <mergeCell ref="H755:I755"/>
    <mergeCell ref="U755:V755"/>
    <mergeCell ref="X755:Z755"/>
    <mergeCell ref="A756:B756"/>
    <mergeCell ref="E756:G756"/>
    <mergeCell ref="H756:I756"/>
    <mergeCell ref="U756:V756"/>
    <mergeCell ref="X756:Z756"/>
    <mergeCell ref="A757:B757"/>
    <mergeCell ref="E757:G757"/>
    <mergeCell ref="H757:I757"/>
    <mergeCell ref="U757:V757"/>
    <mergeCell ref="X757:Z757"/>
    <mergeCell ref="A758:B758"/>
    <mergeCell ref="E758:G758"/>
    <mergeCell ref="H758:I758"/>
    <mergeCell ref="U758:V758"/>
    <mergeCell ref="X758:Z758"/>
    <mergeCell ref="A759:B759"/>
    <mergeCell ref="E759:G759"/>
    <mergeCell ref="H759:I759"/>
    <mergeCell ref="U759:V759"/>
    <mergeCell ref="X759:Z759"/>
    <mergeCell ref="A760:B760"/>
    <mergeCell ref="E760:G760"/>
    <mergeCell ref="H760:I760"/>
    <mergeCell ref="U760:V760"/>
    <mergeCell ref="X760:Z760"/>
    <mergeCell ref="A761:B761"/>
    <mergeCell ref="E761:G761"/>
    <mergeCell ref="H761:I761"/>
    <mergeCell ref="U761:V761"/>
    <mergeCell ref="X761:Z761"/>
    <mergeCell ref="A762:B762"/>
    <mergeCell ref="E762:G762"/>
    <mergeCell ref="H762:I762"/>
    <mergeCell ref="U762:V762"/>
    <mergeCell ref="X762:Z762"/>
    <mergeCell ref="A763:B763"/>
    <mergeCell ref="E763:G763"/>
    <mergeCell ref="H763:I763"/>
    <mergeCell ref="U763:V763"/>
    <mergeCell ref="X763:Z763"/>
    <mergeCell ref="A764:B764"/>
    <mergeCell ref="E764:G764"/>
    <mergeCell ref="H764:I764"/>
    <mergeCell ref="U764:V764"/>
    <mergeCell ref="X764:Z764"/>
    <mergeCell ref="A765:B765"/>
    <mergeCell ref="E765:G765"/>
    <mergeCell ref="H765:I765"/>
    <mergeCell ref="U765:V765"/>
    <mergeCell ref="X765:Z765"/>
    <mergeCell ref="V767:Y767"/>
    <mergeCell ref="B769:E769"/>
    <mergeCell ref="F769:H769"/>
    <mergeCell ref="A770:B773"/>
    <mergeCell ref="C770:C773"/>
    <mergeCell ref="D770:D773"/>
    <mergeCell ref="E770:G773"/>
    <mergeCell ref="H770:I773"/>
    <mergeCell ref="J770:Z770"/>
    <mergeCell ref="J771:J773"/>
    <mergeCell ref="K771:R771"/>
    <mergeCell ref="S771:S773"/>
    <mergeCell ref="T771:Z771"/>
    <mergeCell ref="K772:K773"/>
    <mergeCell ref="L772:M772"/>
    <mergeCell ref="N772:N773"/>
    <mergeCell ref="O772:O773"/>
    <mergeCell ref="P772:P773"/>
    <mergeCell ref="Q772:Q773"/>
    <mergeCell ref="R772:R773"/>
    <mergeCell ref="T772:T773"/>
    <mergeCell ref="U772:V772"/>
    <mergeCell ref="W772:W773"/>
    <mergeCell ref="X772:Z773"/>
    <mergeCell ref="U773:V773"/>
    <mergeCell ref="A774:B774"/>
    <mergeCell ref="E774:G774"/>
    <mergeCell ref="H774:I774"/>
    <mergeCell ref="U774:V774"/>
    <mergeCell ref="X774:Z774"/>
    <mergeCell ref="A775:B775"/>
    <mergeCell ref="E775:G775"/>
    <mergeCell ref="H775:I775"/>
    <mergeCell ref="U775:V775"/>
    <mergeCell ref="X775:Z775"/>
    <mergeCell ref="A776:B776"/>
    <mergeCell ref="E776:G776"/>
    <mergeCell ref="H776:I776"/>
    <mergeCell ref="U776:V776"/>
    <mergeCell ref="X776:Z776"/>
    <mergeCell ref="A777:B777"/>
    <mergeCell ref="E777:G777"/>
    <mergeCell ref="H777:I777"/>
    <mergeCell ref="U777:V777"/>
    <mergeCell ref="X777:Z777"/>
    <mergeCell ref="A778:B778"/>
    <mergeCell ref="E778:G778"/>
    <mergeCell ref="H778:I778"/>
    <mergeCell ref="U778:V778"/>
    <mergeCell ref="X778:Z778"/>
    <mergeCell ref="A779:B779"/>
    <mergeCell ref="E779:G779"/>
    <mergeCell ref="H779:I779"/>
    <mergeCell ref="U779:V779"/>
    <mergeCell ref="X779:Z779"/>
    <mergeCell ref="A780:B780"/>
    <mergeCell ref="E780:G780"/>
    <mergeCell ref="H780:I780"/>
    <mergeCell ref="U780:V780"/>
    <mergeCell ref="X780:Z780"/>
    <mergeCell ref="A781:B781"/>
    <mergeCell ref="E781:G781"/>
    <mergeCell ref="H781:I781"/>
    <mergeCell ref="U781:V781"/>
    <mergeCell ref="X781:Z781"/>
    <mergeCell ref="A782:B782"/>
    <mergeCell ref="E782:G782"/>
    <mergeCell ref="H782:I782"/>
    <mergeCell ref="U782:V782"/>
    <mergeCell ref="X782:Z782"/>
    <mergeCell ref="A783:B783"/>
    <mergeCell ref="E783:G783"/>
    <mergeCell ref="H783:I783"/>
    <mergeCell ref="U783:V783"/>
    <mergeCell ref="X783:Z783"/>
    <mergeCell ref="A784:B784"/>
    <mergeCell ref="E784:G784"/>
    <mergeCell ref="H784:I784"/>
    <mergeCell ref="U784:V784"/>
    <mergeCell ref="X784:Z784"/>
    <mergeCell ref="A785:B785"/>
    <mergeCell ref="E785:G785"/>
    <mergeCell ref="H785:I785"/>
    <mergeCell ref="U785:V785"/>
    <mergeCell ref="X785:Z785"/>
    <mergeCell ref="A786:B786"/>
    <mergeCell ref="E786:G786"/>
    <mergeCell ref="H786:I786"/>
    <mergeCell ref="U786:V786"/>
    <mergeCell ref="X786:Z786"/>
    <mergeCell ref="A787:B787"/>
    <mergeCell ref="E787:G787"/>
    <mergeCell ref="H787:I787"/>
    <mergeCell ref="U787:V787"/>
    <mergeCell ref="X787:Z787"/>
    <mergeCell ref="A788:B788"/>
    <mergeCell ref="E788:G788"/>
    <mergeCell ref="H788:I788"/>
    <mergeCell ref="U788:V788"/>
    <mergeCell ref="X788:Z788"/>
    <mergeCell ref="A789:B789"/>
    <mergeCell ref="E789:G789"/>
    <mergeCell ref="H789:I789"/>
    <mergeCell ref="U789:V789"/>
    <mergeCell ref="X789:Z789"/>
    <mergeCell ref="A790:B790"/>
    <mergeCell ref="E790:G790"/>
    <mergeCell ref="H790:I790"/>
    <mergeCell ref="U790:V790"/>
    <mergeCell ref="X790:Z790"/>
    <mergeCell ref="A791:B791"/>
    <mergeCell ref="E791:G791"/>
    <mergeCell ref="H791:I791"/>
    <mergeCell ref="U791:V791"/>
    <mergeCell ref="X791:Z791"/>
    <mergeCell ref="A792:B792"/>
    <mergeCell ref="E792:G792"/>
    <mergeCell ref="H792:I792"/>
    <mergeCell ref="U792:V792"/>
    <mergeCell ref="X792:Z792"/>
    <mergeCell ref="A793:B793"/>
    <mergeCell ref="E793:G793"/>
    <mergeCell ref="H793:I793"/>
    <mergeCell ref="U793:V793"/>
    <mergeCell ref="X793:Z793"/>
    <mergeCell ref="A794:B794"/>
    <mergeCell ref="E794:G794"/>
    <mergeCell ref="H794:I794"/>
    <mergeCell ref="U794:V794"/>
    <mergeCell ref="X794:Z794"/>
    <mergeCell ref="A795:B795"/>
    <mergeCell ref="E795:G795"/>
    <mergeCell ref="H795:I795"/>
    <mergeCell ref="U795:V795"/>
    <mergeCell ref="X795:Z795"/>
    <mergeCell ref="A796:B796"/>
    <mergeCell ref="E796:G796"/>
    <mergeCell ref="H796:I796"/>
    <mergeCell ref="U796:V796"/>
    <mergeCell ref="X796:Z796"/>
    <mergeCell ref="A797:B797"/>
    <mergeCell ref="E797:G797"/>
    <mergeCell ref="H797:I797"/>
    <mergeCell ref="U797:V797"/>
    <mergeCell ref="X797:Z797"/>
    <mergeCell ref="A798:B798"/>
    <mergeCell ref="E798:G798"/>
    <mergeCell ref="H798:I798"/>
    <mergeCell ref="U798:V798"/>
    <mergeCell ref="X798:Z798"/>
    <mergeCell ref="A799:B799"/>
    <mergeCell ref="E799:G799"/>
    <mergeCell ref="H799:I799"/>
    <mergeCell ref="U799:V799"/>
    <mergeCell ref="X799:Z799"/>
    <mergeCell ref="A800:B800"/>
    <mergeCell ref="E800:G800"/>
    <mergeCell ref="H800:I800"/>
    <mergeCell ref="U800:V800"/>
    <mergeCell ref="X800:Z800"/>
    <mergeCell ref="A801:B801"/>
    <mergeCell ref="E801:G801"/>
    <mergeCell ref="H801:I801"/>
    <mergeCell ref="U801:V801"/>
    <mergeCell ref="X801:Z801"/>
    <mergeCell ref="V803:Y803"/>
    <mergeCell ref="B805:E805"/>
    <mergeCell ref="F805:H805"/>
    <mergeCell ref="A806:B809"/>
    <mergeCell ref="C806:C809"/>
    <mergeCell ref="D806:D809"/>
    <mergeCell ref="E806:G809"/>
    <mergeCell ref="H806:I809"/>
    <mergeCell ref="J806:Z806"/>
    <mergeCell ref="J807:J809"/>
    <mergeCell ref="K807:R807"/>
    <mergeCell ref="S807:S809"/>
    <mergeCell ref="T807:Z807"/>
    <mergeCell ref="K808:K809"/>
    <mergeCell ref="L808:M808"/>
    <mergeCell ref="N808:N809"/>
    <mergeCell ref="O808:O809"/>
    <mergeCell ref="P808:P809"/>
    <mergeCell ref="Q808:Q809"/>
    <mergeCell ref="R808:R809"/>
    <mergeCell ref="T808:T809"/>
    <mergeCell ref="U808:V808"/>
    <mergeCell ref="W808:W809"/>
    <mergeCell ref="X808:Z809"/>
    <mergeCell ref="U809:V809"/>
    <mergeCell ref="A810:B810"/>
    <mergeCell ref="E810:G810"/>
    <mergeCell ref="H810:I810"/>
    <mergeCell ref="U810:V810"/>
    <mergeCell ref="X810:Z810"/>
    <mergeCell ref="A811:B811"/>
    <mergeCell ref="E811:G811"/>
    <mergeCell ref="H811:I811"/>
    <mergeCell ref="U811:V811"/>
    <mergeCell ref="X811:Z811"/>
    <mergeCell ref="A812:B812"/>
    <mergeCell ref="E812:G812"/>
    <mergeCell ref="H812:I812"/>
    <mergeCell ref="U812:V812"/>
    <mergeCell ref="X812:Z812"/>
    <mergeCell ref="A813:B813"/>
    <mergeCell ref="E813:G813"/>
    <mergeCell ref="H813:I813"/>
    <mergeCell ref="U813:V813"/>
    <mergeCell ref="X813:Z813"/>
    <mergeCell ref="A814:B814"/>
    <mergeCell ref="E814:G814"/>
    <mergeCell ref="H814:I814"/>
    <mergeCell ref="U814:V814"/>
    <mergeCell ref="X814:Z814"/>
    <mergeCell ref="A815:B815"/>
    <mergeCell ref="E815:G815"/>
    <mergeCell ref="H815:I815"/>
    <mergeCell ref="U815:V815"/>
    <mergeCell ref="X815:Z815"/>
    <mergeCell ref="A816:B816"/>
    <mergeCell ref="E816:G816"/>
    <mergeCell ref="H816:I816"/>
    <mergeCell ref="U816:V816"/>
    <mergeCell ref="X816:Z816"/>
    <mergeCell ref="A817:B817"/>
    <mergeCell ref="E817:G817"/>
    <mergeCell ref="H817:I817"/>
    <mergeCell ref="U817:V817"/>
    <mergeCell ref="X817:Z817"/>
    <mergeCell ref="A818:B818"/>
    <mergeCell ref="E818:G818"/>
    <mergeCell ref="H818:I818"/>
    <mergeCell ref="U818:V818"/>
    <mergeCell ref="X818:Z818"/>
    <mergeCell ref="A819:B819"/>
    <mergeCell ref="E819:G819"/>
    <mergeCell ref="H819:I819"/>
    <mergeCell ref="U819:V819"/>
    <mergeCell ref="X819:Z819"/>
    <mergeCell ref="A820:B820"/>
    <mergeCell ref="E820:G820"/>
    <mergeCell ref="H820:I820"/>
    <mergeCell ref="U820:V820"/>
    <mergeCell ref="X820:Z820"/>
    <mergeCell ref="A821:B821"/>
    <mergeCell ref="E821:G821"/>
    <mergeCell ref="H821:I821"/>
    <mergeCell ref="U821:V821"/>
    <mergeCell ref="X821:Z821"/>
    <mergeCell ref="A822:B822"/>
    <mergeCell ref="E822:G822"/>
    <mergeCell ref="H822:I822"/>
    <mergeCell ref="U822:V822"/>
    <mergeCell ref="X822:Z822"/>
    <mergeCell ref="A823:B823"/>
    <mergeCell ref="E823:G823"/>
    <mergeCell ref="H823:I823"/>
    <mergeCell ref="U823:V823"/>
    <mergeCell ref="X823:Z823"/>
    <mergeCell ref="A824:B824"/>
    <mergeCell ref="E824:G824"/>
    <mergeCell ref="H824:I824"/>
    <mergeCell ref="U824:V824"/>
    <mergeCell ref="X824:Z824"/>
    <mergeCell ref="A825:B825"/>
    <mergeCell ref="E825:G825"/>
    <mergeCell ref="H825:I825"/>
    <mergeCell ref="U825:V825"/>
    <mergeCell ref="X825:Z825"/>
    <mergeCell ref="A826:B826"/>
    <mergeCell ref="E826:G826"/>
    <mergeCell ref="H826:I826"/>
    <mergeCell ref="U826:V826"/>
    <mergeCell ref="X826:Z826"/>
    <mergeCell ref="A827:B827"/>
    <mergeCell ref="E827:G827"/>
    <mergeCell ref="H827:I827"/>
    <mergeCell ref="U827:V827"/>
    <mergeCell ref="X827:Z827"/>
    <mergeCell ref="A828:B828"/>
    <mergeCell ref="E828:G828"/>
    <mergeCell ref="H828:I828"/>
    <mergeCell ref="U828:V828"/>
    <mergeCell ref="X828:Z828"/>
    <mergeCell ref="A829:B829"/>
    <mergeCell ref="E829:G829"/>
    <mergeCell ref="H829:I829"/>
    <mergeCell ref="U829:V829"/>
    <mergeCell ref="X829:Z829"/>
    <mergeCell ref="A830:B830"/>
    <mergeCell ref="E830:G830"/>
    <mergeCell ref="H830:I830"/>
    <mergeCell ref="U830:V830"/>
    <mergeCell ref="X830:Z830"/>
    <mergeCell ref="A831:B831"/>
    <mergeCell ref="E831:G831"/>
    <mergeCell ref="H831:I831"/>
    <mergeCell ref="U831:V831"/>
    <mergeCell ref="X831:Z831"/>
    <mergeCell ref="A832:B832"/>
    <mergeCell ref="E832:G832"/>
    <mergeCell ref="H832:I832"/>
    <mergeCell ref="U832:V832"/>
    <mergeCell ref="X832:Z832"/>
    <mergeCell ref="A833:B833"/>
    <mergeCell ref="E833:G833"/>
    <mergeCell ref="H833:I833"/>
    <mergeCell ref="U833:V833"/>
    <mergeCell ref="X833:Z833"/>
    <mergeCell ref="A834:B834"/>
    <mergeCell ref="E834:G834"/>
    <mergeCell ref="H834:I834"/>
    <mergeCell ref="U834:V834"/>
    <mergeCell ref="X834:Z834"/>
    <mergeCell ref="A835:B835"/>
    <mergeCell ref="E835:G835"/>
    <mergeCell ref="H835:I835"/>
    <mergeCell ref="U835:V835"/>
    <mergeCell ref="X835:Z835"/>
    <mergeCell ref="A836:B836"/>
    <mergeCell ref="E836:G836"/>
    <mergeCell ref="H836:I836"/>
    <mergeCell ref="U836:V836"/>
    <mergeCell ref="X836:Z836"/>
    <mergeCell ref="A837:B837"/>
    <mergeCell ref="E837:G837"/>
    <mergeCell ref="H837:I837"/>
    <mergeCell ref="U837:V837"/>
    <mergeCell ref="X837:Z837"/>
    <mergeCell ref="A838:B838"/>
    <mergeCell ref="E838:G838"/>
    <mergeCell ref="H838:I838"/>
    <mergeCell ref="U838:V838"/>
    <mergeCell ref="X838:Z838"/>
    <mergeCell ref="V840:Y840"/>
    <mergeCell ref="B842:E842"/>
    <mergeCell ref="F842:H842"/>
    <mergeCell ref="A843:B846"/>
    <mergeCell ref="C843:C846"/>
    <mergeCell ref="D843:D846"/>
    <mergeCell ref="E843:G846"/>
    <mergeCell ref="H843:I846"/>
    <mergeCell ref="J843:Z843"/>
    <mergeCell ref="J844:J846"/>
    <mergeCell ref="K844:R844"/>
    <mergeCell ref="S844:S846"/>
    <mergeCell ref="T844:Z844"/>
    <mergeCell ref="K845:K846"/>
    <mergeCell ref="L845:M845"/>
    <mergeCell ref="N845:N846"/>
    <mergeCell ref="O845:O846"/>
    <mergeCell ref="P845:P846"/>
    <mergeCell ref="Q845:Q846"/>
    <mergeCell ref="R845:R846"/>
    <mergeCell ref="T845:T846"/>
    <mergeCell ref="U845:V845"/>
    <mergeCell ref="W845:W846"/>
    <mergeCell ref="X845:Z846"/>
    <mergeCell ref="U846:V846"/>
    <mergeCell ref="A847:B847"/>
    <mergeCell ref="E847:G847"/>
    <mergeCell ref="H847:I847"/>
    <mergeCell ref="U847:V847"/>
    <mergeCell ref="X847:Z847"/>
    <mergeCell ref="A848:B848"/>
    <mergeCell ref="E848:G848"/>
    <mergeCell ref="H848:I848"/>
    <mergeCell ref="U848:V848"/>
    <mergeCell ref="X848:Z848"/>
    <mergeCell ref="A849:B849"/>
    <mergeCell ref="E849:G849"/>
    <mergeCell ref="H849:I849"/>
    <mergeCell ref="U849:V849"/>
    <mergeCell ref="X849:Z849"/>
    <mergeCell ref="A850:B850"/>
    <mergeCell ref="E850:G850"/>
    <mergeCell ref="H850:I850"/>
    <mergeCell ref="U850:V850"/>
    <mergeCell ref="X850:Z850"/>
    <mergeCell ref="A851:B851"/>
    <mergeCell ref="E851:G851"/>
    <mergeCell ref="H851:I851"/>
    <mergeCell ref="U851:V851"/>
    <mergeCell ref="X851:Z851"/>
    <mergeCell ref="A852:B852"/>
    <mergeCell ref="E852:G852"/>
    <mergeCell ref="H852:I852"/>
    <mergeCell ref="U852:V852"/>
    <mergeCell ref="X852:Z852"/>
    <mergeCell ref="A853:B853"/>
    <mergeCell ref="E853:G853"/>
    <mergeCell ref="H853:I853"/>
    <mergeCell ref="U853:V853"/>
    <mergeCell ref="X853:Z853"/>
    <mergeCell ref="A854:B854"/>
    <mergeCell ref="E854:G854"/>
    <mergeCell ref="H854:I854"/>
    <mergeCell ref="U854:V854"/>
    <mergeCell ref="X854:Z854"/>
    <mergeCell ref="A855:B855"/>
    <mergeCell ref="E855:G855"/>
    <mergeCell ref="H855:I855"/>
    <mergeCell ref="U855:V855"/>
    <mergeCell ref="X855:Z855"/>
    <mergeCell ref="A856:B856"/>
    <mergeCell ref="E856:G856"/>
    <mergeCell ref="H856:I856"/>
    <mergeCell ref="U856:V856"/>
    <mergeCell ref="X856:Z856"/>
    <mergeCell ref="A857:B857"/>
    <mergeCell ref="E857:G857"/>
    <mergeCell ref="H857:I857"/>
    <mergeCell ref="U857:V857"/>
    <mergeCell ref="X857:Z857"/>
    <mergeCell ref="A858:B858"/>
    <mergeCell ref="E858:G858"/>
    <mergeCell ref="H858:I858"/>
    <mergeCell ref="U858:V858"/>
    <mergeCell ref="X858:Z858"/>
    <mergeCell ref="A859:B859"/>
    <mergeCell ref="E859:G859"/>
    <mergeCell ref="H859:I859"/>
    <mergeCell ref="U859:V859"/>
    <mergeCell ref="X859:Z859"/>
    <mergeCell ref="A860:B860"/>
    <mergeCell ref="E860:G860"/>
    <mergeCell ref="H860:I860"/>
    <mergeCell ref="U860:V860"/>
    <mergeCell ref="X860:Z860"/>
    <mergeCell ref="A861:B861"/>
    <mergeCell ref="E861:G861"/>
    <mergeCell ref="H861:I861"/>
    <mergeCell ref="U861:V861"/>
    <mergeCell ref="X861:Z861"/>
    <mergeCell ref="A862:B862"/>
    <mergeCell ref="E862:G862"/>
    <mergeCell ref="H862:I862"/>
    <mergeCell ref="U862:V862"/>
    <mergeCell ref="X862:Z862"/>
    <mergeCell ref="A863:B863"/>
    <mergeCell ref="E863:G863"/>
    <mergeCell ref="H863:I863"/>
    <mergeCell ref="U863:V863"/>
    <mergeCell ref="X863:Z863"/>
    <mergeCell ref="A864:B864"/>
    <mergeCell ref="E864:G864"/>
    <mergeCell ref="H864:I864"/>
    <mergeCell ref="U864:V864"/>
    <mergeCell ref="X864:Z864"/>
    <mergeCell ref="A865:B865"/>
    <mergeCell ref="E865:G865"/>
    <mergeCell ref="H865:I865"/>
    <mergeCell ref="U865:V865"/>
    <mergeCell ref="X865:Z865"/>
    <mergeCell ref="A866:B866"/>
    <mergeCell ref="E866:G866"/>
    <mergeCell ref="H866:I866"/>
    <mergeCell ref="U866:V866"/>
    <mergeCell ref="X866:Z866"/>
    <mergeCell ref="A867:B867"/>
    <mergeCell ref="E867:G867"/>
    <mergeCell ref="H867:I867"/>
    <mergeCell ref="U867:V867"/>
    <mergeCell ref="X867:Z867"/>
    <mergeCell ref="A868:B868"/>
    <mergeCell ref="E868:G868"/>
    <mergeCell ref="H868:I868"/>
    <mergeCell ref="U868:V868"/>
    <mergeCell ref="X868:Z868"/>
    <mergeCell ref="A869:B869"/>
    <mergeCell ref="E869:G869"/>
    <mergeCell ref="H869:I869"/>
    <mergeCell ref="U869:V869"/>
    <mergeCell ref="X869:Z869"/>
    <mergeCell ref="A870:B870"/>
    <mergeCell ref="E870:G870"/>
    <mergeCell ref="H870:I870"/>
    <mergeCell ref="U870:V870"/>
    <mergeCell ref="X870:Z870"/>
    <mergeCell ref="A871:B871"/>
    <mergeCell ref="E871:G871"/>
    <mergeCell ref="H871:I871"/>
    <mergeCell ref="U871:V871"/>
    <mergeCell ref="X871:Z871"/>
    <mergeCell ref="A872:B872"/>
    <mergeCell ref="E872:G872"/>
    <mergeCell ref="H872:I872"/>
    <mergeCell ref="U872:V872"/>
    <mergeCell ref="X872:Z872"/>
    <mergeCell ref="A873:B873"/>
    <mergeCell ref="E873:G873"/>
    <mergeCell ref="H873:I873"/>
    <mergeCell ref="U873:V873"/>
    <mergeCell ref="X873:Z873"/>
    <mergeCell ref="A874:B874"/>
    <mergeCell ref="E874:G874"/>
    <mergeCell ref="H874:I874"/>
    <mergeCell ref="U874:V874"/>
    <mergeCell ref="X874:Z874"/>
    <mergeCell ref="V876:Y876"/>
    <mergeCell ref="B878:E878"/>
    <mergeCell ref="F878:H878"/>
    <mergeCell ref="A879:B882"/>
    <mergeCell ref="C879:C882"/>
    <mergeCell ref="D879:D882"/>
    <mergeCell ref="E879:G882"/>
    <mergeCell ref="H879:I882"/>
    <mergeCell ref="J879:Z879"/>
    <mergeCell ref="J880:J882"/>
    <mergeCell ref="K880:R880"/>
    <mergeCell ref="S880:S882"/>
    <mergeCell ref="T880:Z880"/>
    <mergeCell ref="K881:K882"/>
    <mergeCell ref="L881:M881"/>
    <mergeCell ref="N881:N882"/>
    <mergeCell ref="O881:O882"/>
    <mergeCell ref="P881:P882"/>
    <mergeCell ref="Q881:Q882"/>
    <mergeCell ref="R881:R882"/>
    <mergeCell ref="T881:T882"/>
    <mergeCell ref="U881:V881"/>
    <mergeCell ref="W881:W882"/>
    <mergeCell ref="X881:Z882"/>
    <mergeCell ref="U882:V882"/>
    <mergeCell ref="A883:B883"/>
    <mergeCell ref="E883:G883"/>
    <mergeCell ref="H883:I883"/>
    <mergeCell ref="U883:V883"/>
    <mergeCell ref="X883:Z883"/>
    <mergeCell ref="A884:B884"/>
    <mergeCell ref="E884:G884"/>
    <mergeCell ref="H884:I884"/>
    <mergeCell ref="U884:V884"/>
    <mergeCell ref="X884:Z884"/>
    <mergeCell ref="A885:B885"/>
    <mergeCell ref="E885:G885"/>
    <mergeCell ref="H885:I885"/>
    <mergeCell ref="U885:V885"/>
    <mergeCell ref="X885:Z885"/>
    <mergeCell ref="A886:B886"/>
    <mergeCell ref="E886:G886"/>
    <mergeCell ref="H886:I886"/>
    <mergeCell ref="U886:V886"/>
    <mergeCell ref="X886:Z886"/>
    <mergeCell ref="A887:B887"/>
    <mergeCell ref="E887:G887"/>
    <mergeCell ref="H887:I887"/>
    <mergeCell ref="U887:V887"/>
    <mergeCell ref="X887:Z887"/>
    <mergeCell ref="A888:B888"/>
    <mergeCell ref="E888:G888"/>
    <mergeCell ref="H888:I888"/>
    <mergeCell ref="U888:V888"/>
    <mergeCell ref="X888:Z888"/>
    <mergeCell ref="A889:B889"/>
    <mergeCell ref="E889:G889"/>
    <mergeCell ref="H889:I889"/>
    <mergeCell ref="U889:V889"/>
    <mergeCell ref="X889:Z889"/>
    <mergeCell ref="A890:B890"/>
    <mergeCell ref="E890:G890"/>
    <mergeCell ref="H890:I890"/>
    <mergeCell ref="U890:V890"/>
    <mergeCell ref="X890:Z890"/>
    <mergeCell ref="A891:B891"/>
    <mergeCell ref="E891:G891"/>
    <mergeCell ref="H891:I891"/>
    <mergeCell ref="U891:V891"/>
    <mergeCell ref="X891:Z891"/>
    <mergeCell ref="A892:B892"/>
    <mergeCell ref="E892:G892"/>
    <mergeCell ref="H892:I892"/>
    <mergeCell ref="U892:V892"/>
    <mergeCell ref="X892:Z892"/>
    <mergeCell ref="A893:B893"/>
    <mergeCell ref="E893:G893"/>
    <mergeCell ref="H893:I893"/>
    <mergeCell ref="U893:V893"/>
    <mergeCell ref="X893:Z893"/>
    <mergeCell ref="A894:B894"/>
    <mergeCell ref="E894:G894"/>
    <mergeCell ref="H894:I894"/>
    <mergeCell ref="U894:V894"/>
    <mergeCell ref="X894:Z894"/>
    <mergeCell ref="A895:B895"/>
    <mergeCell ref="E895:G895"/>
    <mergeCell ref="H895:I895"/>
    <mergeCell ref="U895:V895"/>
    <mergeCell ref="X895:Z895"/>
    <mergeCell ref="A896:B896"/>
    <mergeCell ref="E896:G896"/>
    <mergeCell ref="H896:I896"/>
    <mergeCell ref="U896:V896"/>
    <mergeCell ref="X896:Z896"/>
    <mergeCell ref="A897:B897"/>
    <mergeCell ref="E897:G897"/>
    <mergeCell ref="H897:I897"/>
    <mergeCell ref="U897:V897"/>
    <mergeCell ref="X897:Z897"/>
    <mergeCell ref="A898:B898"/>
    <mergeCell ref="E898:G898"/>
    <mergeCell ref="H898:I898"/>
    <mergeCell ref="U898:V898"/>
    <mergeCell ref="X898:Z898"/>
    <mergeCell ref="A899:B899"/>
    <mergeCell ref="E899:G899"/>
    <mergeCell ref="H899:I899"/>
    <mergeCell ref="U899:V899"/>
    <mergeCell ref="X899:Z899"/>
    <mergeCell ref="A900:B900"/>
    <mergeCell ref="E900:G900"/>
    <mergeCell ref="H900:I900"/>
    <mergeCell ref="U900:V900"/>
    <mergeCell ref="X900:Z900"/>
    <mergeCell ref="A901:B901"/>
    <mergeCell ref="E901:G901"/>
    <mergeCell ref="H901:I901"/>
    <mergeCell ref="U901:V901"/>
    <mergeCell ref="X901:Z901"/>
    <mergeCell ref="A902:B902"/>
    <mergeCell ref="E902:G902"/>
    <mergeCell ref="H902:I902"/>
    <mergeCell ref="U902:V902"/>
    <mergeCell ref="X902:Z902"/>
    <mergeCell ref="A903:B903"/>
    <mergeCell ref="E903:G903"/>
    <mergeCell ref="H903:I903"/>
    <mergeCell ref="U903:V903"/>
    <mergeCell ref="X903:Z903"/>
    <mergeCell ref="A904:B904"/>
    <mergeCell ref="E904:G904"/>
    <mergeCell ref="H904:I904"/>
    <mergeCell ref="U904:V904"/>
    <mergeCell ref="X904:Z904"/>
    <mergeCell ref="A905:B905"/>
    <mergeCell ref="E905:G905"/>
    <mergeCell ref="H905:I905"/>
    <mergeCell ref="U905:V905"/>
    <mergeCell ref="X905:Z905"/>
    <mergeCell ref="A906:B906"/>
    <mergeCell ref="E906:G906"/>
    <mergeCell ref="H906:I906"/>
    <mergeCell ref="U906:V906"/>
    <mergeCell ref="X906:Z906"/>
    <mergeCell ref="A907:B907"/>
    <mergeCell ref="E907:G907"/>
    <mergeCell ref="H907:I907"/>
    <mergeCell ref="U907:V907"/>
    <mergeCell ref="X907:Z907"/>
    <mergeCell ref="A908:B908"/>
    <mergeCell ref="E908:G908"/>
    <mergeCell ref="H908:I908"/>
    <mergeCell ref="U908:V908"/>
    <mergeCell ref="X908:Z908"/>
    <mergeCell ref="A909:B909"/>
    <mergeCell ref="E909:G909"/>
    <mergeCell ref="H909:I909"/>
    <mergeCell ref="U909:V909"/>
    <mergeCell ref="X909:Z909"/>
    <mergeCell ref="V911:Y911"/>
    <mergeCell ref="B913:E913"/>
    <mergeCell ref="F913:H913"/>
    <mergeCell ref="A914:B917"/>
    <mergeCell ref="C914:C917"/>
    <mergeCell ref="D914:D917"/>
    <mergeCell ref="E914:G917"/>
    <mergeCell ref="H914:I917"/>
    <mergeCell ref="J914:Z914"/>
    <mergeCell ref="J915:J917"/>
    <mergeCell ref="K915:R915"/>
    <mergeCell ref="S915:S917"/>
    <mergeCell ref="T915:Z915"/>
    <mergeCell ref="K916:K917"/>
    <mergeCell ref="L916:M916"/>
    <mergeCell ref="N916:N917"/>
    <mergeCell ref="O916:O917"/>
    <mergeCell ref="P916:P917"/>
    <mergeCell ref="Q916:Q917"/>
    <mergeCell ref="R916:R917"/>
    <mergeCell ref="T916:T917"/>
    <mergeCell ref="U916:V916"/>
    <mergeCell ref="W916:W917"/>
    <mergeCell ref="X916:Z917"/>
    <mergeCell ref="U917:V917"/>
    <mergeCell ref="A918:B918"/>
    <mergeCell ref="E918:G918"/>
    <mergeCell ref="H918:I918"/>
    <mergeCell ref="U918:V918"/>
    <mergeCell ref="X918:Z918"/>
    <mergeCell ref="A919:B919"/>
    <mergeCell ref="E919:G919"/>
    <mergeCell ref="H919:I919"/>
    <mergeCell ref="U919:V919"/>
    <mergeCell ref="X919:Z919"/>
    <mergeCell ref="A920:B920"/>
    <mergeCell ref="E920:G920"/>
    <mergeCell ref="H920:I920"/>
    <mergeCell ref="U920:V920"/>
    <mergeCell ref="X920:Z920"/>
    <mergeCell ref="A921:B921"/>
    <mergeCell ref="E921:G921"/>
    <mergeCell ref="H921:I921"/>
    <mergeCell ref="U921:V921"/>
    <mergeCell ref="X921:Z921"/>
    <mergeCell ref="A922:B922"/>
    <mergeCell ref="E922:G922"/>
    <mergeCell ref="H922:I922"/>
    <mergeCell ref="U922:V922"/>
    <mergeCell ref="X922:Z922"/>
    <mergeCell ref="A923:B923"/>
    <mergeCell ref="E923:G923"/>
    <mergeCell ref="H923:I923"/>
    <mergeCell ref="U923:V923"/>
    <mergeCell ref="X923:Z923"/>
    <mergeCell ref="A924:B924"/>
    <mergeCell ref="E924:G924"/>
    <mergeCell ref="H924:I924"/>
    <mergeCell ref="U924:V924"/>
    <mergeCell ref="X924:Z924"/>
    <mergeCell ref="A925:B925"/>
    <mergeCell ref="E925:G925"/>
    <mergeCell ref="H925:I925"/>
    <mergeCell ref="U925:V925"/>
    <mergeCell ref="X925:Z925"/>
    <mergeCell ref="A926:B926"/>
    <mergeCell ref="E926:G926"/>
    <mergeCell ref="H926:I926"/>
    <mergeCell ref="U926:V926"/>
    <mergeCell ref="X926:Z926"/>
    <mergeCell ref="A927:B927"/>
    <mergeCell ref="E927:G927"/>
    <mergeCell ref="H927:I927"/>
    <mergeCell ref="U927:V927"/>
    <mergeCell ref="X927:Z927"/>
    <mergeCell ref="A928:B928"/>
    <mergeCell ref="E928:G928"/>
    <mergeCell ref="H928:I928"/>
    <mergeCell ref="U928:V928"/>
    <mergeCell ref="X928:Z928"/>
    <mergeCell ref="A929:B929"/>
    <mergeCell ref="E929:G929"/>
    <mergeCell ref="H929:I929"/>
    <mergeCell ref="U929:V929"/>
    <mergeCell ref="X929:Z929"/>
    <mergeCell ref="A930:B930"/>
    <mergeCell ref="E930:G930"/>
    <mergeCell ref="H930:I930"/>
    <mergeCell ref="U930:V930"/>
    <mergeCell ref="X930:Z930"/>
    <mergeCell ref="A931:B931"/>
    <mergeCell ref="E931:G931"/>
    <mergeCell ref="H931:I931"/>
    <mergeCell ref="U931:V931"/>
    <mergeCell ref="X931:Z931"/>
    <mergeCell ref="A932:B932"/>
    <mergeCell ref="E932:G932"/>
    <mergeCell ref="H932:I932"/>
    <mergeCell ref="U932:V932"/>
    <mergeCell ref="X932:Z932"/>
    <mergeCell ref="A933:B933"/>
    <mergeCell ref="E933:G933"/>
    <mergeCell ref="H933:I933"/>
    <mergeCell ref="U933:V933"/>
    <mergeCell ref="X933:Z933"/>
    <mergeCell ref="A934:B934"/>
    <mergeCell ref="E934:G934"/>
    <mergeCell ref="H934:I934"/>
    <mergeCell ref="U934:V934"/>
    <mergeCell ref="X934:Z934"/>
    <mergeCell ref="A935:B935"/>
    <mergeCell ref="E935:G935"/>
    <mergeCell ref="H935:I935"/>
    <mergeCell ref="U935:V935"/>
    <mergeCell ref="X935:Z935"/>
    <mergeCell ref="A936:B936"/>
    <mergeCell ref="E936:G936"/>
    <mergeCell ref="H936:I936"/>
    <mergeCell ref="U936:V936"/>
    <mergeCell ref="X936:Z936"/>
    <mergeCell ref="A937:B937"/>
    <mergeCell ref="E937:G937"/>
    <mergeCell ref="H937:I937"/>
    <mergeCell ref="U937:V937"/>
    <mergeCell ref="X937:Z937"/>
    <mergeCell ref="A938:B938"/>
    <mergeCell ref="E938:G938"/>
    <mergeCell ref="H938:I938"/>
    <mergeCell ref="U938:V938"/>
    <mergeCell ref="X938:Z938"/>
    <mergeCell ref="A939:B939"/>
    <mergeCell ref="E939:G939"/>
    <mergeCell ref="H939:I939"/>
    <mergeCell ref="U939:V939"/>
    <mergeCell ref="X939:Z939"/>
    <mergeCell ref="A940:B940"/>
    <mergeCell ref="E940:G940"/>
    <mergeCell ref="H940:I940"/>
    <mergeCell ref="U940:V940"/>
    <mergeCell ref="X940:Z940"/>
    <mergeCell ref="V942:Y942"/>
    <mergeCell ref="B944:E944"/>
    <mergeCell ref="F944:H944"/>
    <mergeCell ref="A945:B948"/>
    <mergeCell ref="C945:C948"/>
    <mergeCell ref="D945:D948"/>
    <mergeCell ref="E945:G948"/>
    <mergeCell ref="H945:I948"/>
    <mergeCell ref="J945:Z945"/>
    <mergeCell ref="J946:J948"/>
    <mergeCell ref="K946:R946"/>
    <mergeCell ref="S946:S948"/>
    <mergeCell ref="T946:Z946"/>
    <mergeCell ref="K947:K948"/>
    <mergeCell ref="L947:M947"/>
    <mergeCell ref="N947:N948"/>
    <mergeCell ref="O947:O948"/>
    <mergeCell ref="P947:P948"/>
    <mergeCell ref="Q947:Q948"/>
    <mergeCell ref="R947:R948"/>
    <mergeCell ref="T947:T948"/>
    <mergeCell ref="U947:V947"/>
    <mergeCell ref="W947:W948"/>
    <mergeCell ref="X947:Z948"/>
    <mergeCell ref="U948:V948"/>
    <mergeCell ref="A949:B949"/>
    <mergeCell ref="E949:G949"/>
    <mergeCell ref="H949:I949"/>
    <mergeCell ref="U949:V949"/>
    <mergeCell ref="X949:Z949"/>
    <mergeCell ref="A950:B950"/>
    <mergeCell ref="E950:G950"/>
    <mergeCell ref="H950:I950"/>
    <mergeCell ref="U950:V950"/>
    <mergeCell ref="X950:Z950"/>
    <mergeCell ref="A951:B951"/>
    <mergeCell ref="E951:G951"/>
    <mergeCell ref="H951:I951"/>
    <mergeCell ref="U951:V951"/>
    <mergeCell ref="X951:Z951"/>
    <mergeCell ref="A952:B952"/>
    <mergeCell ref="E952:G952"/>
    <mergeCell ref="H952:I952"/>
    <mergeCell ref="U952:V952"/>
    <mergeCell ref="X952:Z952"/>
    <mergeCell ref="A953:B953"/>
    <mergeCell ref="E953:G953"/>
    <mergeCell ref="H953:I953"/>
    <mergeCell ref="U953:V953"/>
    <mergeCell ref="X953:Z953"/>
    <mergeCell ref="A954:B954"/>
    <mergeCell ref="E954:G954"/>
    <mergeCell ref="H954:I954"/>
    <mergeCell ref="U954:V954"/>
    <mergeCell ref="X954:Z954"/>
    <mergeCell ref="A955:B955"/>
    <mergeCell ref="E955:G955"/>
    <mergeCell ref="H955:I955"/>
    <mergeCell ref="U955:V955"/>
    <mergeCell ref="X955:Z955"/>
    <mergeCell ref="A956:B956"/>
    <mergeCell ref="E956:G956"/>
    <mergeCell ref="H956:I956"/>
    <mergeCell ref="U956:V956"/>
    <mergeCell ref="X956:Z956"/>
    <mergeCell ref="A957:B957"/>
    <mergeCell ref="E957:G957"/>
    <mergeCell ref="H957:I957"/>
    <mergeCell ref="U957:V957"/>
    <mergeCell ref="X957:Z957"/>
    <mergeCell ref="A958:B958"/>
    <mergeCell ref="E958:G958"/>
    <mergeCell ref="H958:I958"/>
    <mergeCell ref="U958:V958"/>
    <mergeCell ref="X958:Z958"/>
    <mergeCell ref="A959:B959"/>
    <mergeCell ref="E959:G959"/>
    <mergeCell ref="H959:I959"/>
    <mergeCell ref="U959:V959"/>
    <mergeCell ref="X959:Z959"/>
    <mergeCell ref="A960:B960"/>
    <mergeCell ref="E960:G960"/>
    <mergeCell ref="H960:I960"/>
    <mergeCell ref="U960:V960"/>
    <mergeCell ref="X960:Z960"/>
    <mergeCell ref="A961:B961"/>
    <mergeCell ref="E961:G961"/>
    <mergeCell ref="H961:I961"/>
    <mergeCell ref="U961:V961"/>
    <mergeCell ref="X961:Z961"/>
    <mergeCell ref="A963:G963"/>
    <mergeCell ref="H963:I963"/>
    <mergeCell ref="U963:V963"/>
    <mergeCell ref="X963:Z963"/>
    <mergeCell ref="V965:Y9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.28125" style="0" customWidth="1"/>
    <col min="4" max="4" width="6.421875" style="0" customWidth="1"/>
    <col min="5" max="5" width="53.00390625" style="0" customWidth="1"/>
    <col min="6" max="6" width="11.421875" style="0" customWidth="1"/>
    <col min="7" max="7" width="11.140625" style="0" customWidth="1"/>
    <col min="8" max="8" width="11.57421875" style="0" customWidth="1"/>
    <col min="9" max="9" width="11.28125" style="0" customWidth="1"/>
    <col min="10" max="10" width="9.7109375" style="0" customWidth="1"/>
    <col min="11" max="11" width="20.57421875" style="0" customWidth="1"/>
    <col min="12" max="16384" width="9.00390625" style="0" customWidth="1"/>
  </cols>
  <sheetData>
    <row r="1" spans="1:12" s="19" customFormat="1" ht="12.75" customHeight="1">
      <c r="A1" s="17" t="s">
        <v>607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1" s="19" customFormat="1" ht="14.25" customHeight="1">
      <c r="A2" s="20" t="s">
        <v>608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9" customFormat="1" ht="9" customHeight="1">
      <c r="A3" s="21"/>
      <c r="B3" s="22"/>
      <c r="C3" s="23"/>
      <c r="D3" s="23"/>
      <c r="E3" s="22"/>
      <c r="F3" s="22"/>
      <c r="G3" s="22"/>
      <c r="H3" s="22"/>
      <c r="I3" s="22"/>
      <c r="J3" s="22"/>
      <c r="K3" s="24" t="s">
        <v>609</v>
      </c>
    </row>
    <row r="4" spans="1:11" s="19" customFormat="1" ht="12.75" customHeight="1">
      <c r="A4" s="25" t="s">
        <v>610</v>
      </c>
      <c r="B4" s="26" t="s">
        <v>1</v>
      </c>
      <c r="C4" s="27" t="s">
        <v>611</v>
      </c>
      <c r="D4" s="28" t="s">
        <v>3</v>
      </c>
      <c r="E4" s="27" t="s">
        <v>612</v>
      </c>
      <c r="F4" s="29" t="s">
        <v>613</v>
      </c>
      <c r="G4" s="29"/>
      <c r="H4" s="29"/>
      <c r="I4" s="29"/>
      <c r="J4" s="29"/>
      <c r="K4" s="30" t="s">
        <v>614</v>
      </c>
    </row>
    <row r="5" spans="1:11" s="19" customFormat="1" ht="12.75" customHeight="1">
      <c r="A5" s="25"/>
      <c r="B5" s="26"/>
      <c r="C5" s="27"/>
      <c r="D5" s="27"/>
      <c r="E5" s="27"/>
      <c r="F5" s="31" t="s">
        <v>615</v>
      </c>
      <c r="G5" s="32" t="s">
        <v>616</v>
      </c>
      <c r="H5" s="32"/>
      <c r="I5" s="32"/>
      <c r="J5" s="32"/>
      <c r="K5" s="30"/>
    </row>
    <row r="6" spans="1:11" s="19" customFormat="1" ht="12.75" customHeight="1">
      <c r="A6" s="25"/>
      <c r="B6" s="26"/>
      <c r="C6" s="27"/>
      <c r="D6" s="27"/>
      <c r="E6" s="27"/>
      <c r="F6" s="31"/>
      <c r="G6" s="31" t="s">
        <v>617</v>
      </c>
      <c r="H6" s="33" t="s">
        <v>618</v>
      </c>
      <c r="I6" s="33" t="s">
        <v>619</v>
      </c>
      <c r="J6" s="34" t="s">
        <v>620</v>
      </c>
      <c r="K6" s="30"/>
    </row>
    <row r="7" spans="1:11" s="19" customFormat="1" ht="8.25" customHeight="1">
      <c r="A7" s="25"/>
      <c r="B7" s="26"/>
      <c r="C7" s="27"/>
      <c r="D7" s="27"/>
      <c r="E7" s="27"/>
      <c r="F7" s="31"/>
      <c r="G7" s="31"/>
      <c r="H7" s="33"/>
      <c r="I7" s="33"/>
      <c r="J7" s="34"/>
      <c r="K7" s="30"/>
    </row>
    <row r="8" spans="1:11" s="19" customFormat="1" ht="9.75" customHeight="1">
      <c r="A8" s="25"/>
      <c r="B8" s="26"/>
      <c r="C8" s="27"/>
      <c r="D8" s="27"/>
      <c r="E8" s="27"/>
      <c r="F8" s="31"/>
      <c r="G8" s="31"/>
      <c r="H8" s="33"/>
      <c r="I8" s="33"/>
      <c r="J8" s="34"/>
      <c r="K8" s="30"/>
    </row>
    <row r="9" spans="1:11" s="19" customFormat="1" ht="8.25" customHeight="1">
      <c r="A9" s="35">
        <v>1</v>
      </c>
      <c r="B9" s="36">
        <v>2</v>
      </c>
      <c r="C9" s="37">
        <v>3</v>
      </c>
      <c r="D9" s="37" t="s">
        <v>9</v>
      </c>
      <c r="E9" s="36">
        <v>5</v>
      </c>
      <c r="F9" s="36">
        <v>6</v>
      </c>
      <c r="G9" s="36">
        <v>9</v>
      </c>
      <c r="H9" s="36">
        <v>10</v>
      </c>
      <c r="I9" s="36">
        <v>11</v>
      </c>
      <c r="J9" s="36">
        <v>12</v>
      </c>
      <c r="K9" s="38">
        <v>13</v>
      </c>
    </row>
    <row r="10" spans="1:11" s="19" customFormat="1" ht="32.25" customHeight="1">
      <c r="A10" s="39">
        <v>1</v>
      </c>
      <c r="B10" s="40">
        <v>600</v>
      </c>
      <c r="C10" s="41" t="s">
        <v>31</v>
      </c>
      <c r="D10" s="41" t="s">
        <v>418</v>
      </c>
      <c r="E10" s="42" t="s">
        <v>621</v>
      </c>
      <c r="F10" s="43">
        <v>202148</v>
      </c>
      <c r="G10" s="43">
        <v>202148</v>
      </c>
      <c r="H10" s="43">
        <v>0</v>
      </c>
      <c r="I10" s="44">
        <v>0</v>
      </c>
      <c r="J10" s="43">
        <v>0</v>
      </c>
      <c r="K10" s="45" t="s">
        <v>622</v>
      </c>
    </row>
    <row r="11" spans="1:11" s="19" customFormat="1" ht="32.25" customHeight="1">
      <c r="A11" s="39">
        <v>2</v>
      </c>
      <c r="B11" s="40">
        <v>600</v>
      </c>
      <c r="C11" s="41" t="s">
        <v>31</v>
      </c>
      <c r="D11" s="41" t="s">
        <v>418</v>
      </c>
      <c r="E11" s="42" t="s">
        <v>623</v>
      </c>
      <c r="F11" s="43">
        <v>1282968</v>
      </c>
      <c r="G11" s="43">
        <f aca="true" t="shared" si="0" ref="G11:G15">F11-I11</f>
        <v>320742</v>
      </c>
      <c r="H11" s="43">
        <v>0</v>
      </c>
      <c r="I11" s="44">
        <f>320742+641484</f>
        <v>962226</v>
      </c>
      <c r="J11" s="43">
        <v>0</v>
      </c>
      <c r="K11" s="45" t="s">
        <v>624</v>
      </c>
    </row>
    <row r="12" spans="1:11" s="19" customFormat="1" ht="32.25" customHeight="1">
      <c r="A12" s="39">
        <v>3</v>
      </c>
      <c r="B12" s="40">
        <v>600</v>
      </c>
      <c r="C12" s="41" t="s">
        <v>31</v>
      </c>
      <c r="D12" s="41" t="s">
        <v>418</v>
      </c>
      <c r="E12" s="42" t="s">
        <v>625</v>
      </c>
      <c r="F12" s="43">
        <v>1398589</v>
      </c>
      <c r="G12" s="43">
        <f t="shared" si="0"/>
        <v>349648</v>
      </c>
      <c r="H12" s="43">
        <v>0</v>
      </c>
      <c r="I12" s="44">
        <f>349647+699294</f>
        <v>1048941</v>
      </c>
      <c r="J12" s="43">
        <v>0</v>
      </c>
      <c r="K12" s="45" t="s">
        <v>624</v>
      </c>
    </row>
    <row r="13" spans="1:11" s="19" customFormat="1" ht="32.25" customHeight="1">
      <c r="A13" s="39">
        <v>4</v>
      </c>
      <c r="B13" s="40">
        <v>600</v>
      </c>
      <c r="C13" s="41" t="s">
        <v>31</v>
      </c>
      <c r="D13" s="41" t="s">
        <v>418</v>
      </c>
      <c r="E13" s="42" t="s">
        <v>626</v>
      </c>
      <c r="F13" s="43">
        <v>297399</v>
      </c>
      <c r="G13" s="43">
        <f t="shared" si="0"/>
        <v>74350</v>
      </c>
      <c r="H13" s="43">
        <v>0</v>
      </c>
      <c r="I13" s="44">
        <f>74350+148699</f>
        <v>223049</v>
      </c>
      <c r="J13" s="43">
        <v>0</v>
      </c>
      <c r="K13" s="45" t="s">
        <v>624</v>
      </c>
    </row>
    <row r="14" spans="1:11" s="19" customFormat="1" ht="32.25" customHeight="1">
      <c r="A14" s="39">
        <v>5</v>
      </c>
      <c r="B14" s="40">
        <v>600</v>
      </c>
      <c r="C14" s="41" t="s">
        <v>31</v>
      </c>
      <c r="D14" s="41" t="s">
        <v>418</v>
      </c>
      <c r="E14" s="42" t="s">
        <v>627</v>
      </c>
      <c r="F14" s="43">
        <v>584160</v>
      </c>
      <c r="G14" s="43">
        <f t="shared" si="0"/>
        <v>146040</v>
      </c>
      <c r="H14" s="43">
        <v>0</v>
      </c>
      <c r="I14" s="44">
        <f>146040+292080</f>
        <v>438120</v>
      </c>
      <c r="J14" s="43">
        <v>0</v>
      </c>
      <c r="K14" s="45" t="s">
        <v>624</v>
      </c>
    </row>
    <row r="15" spans="1:11" s="19" customFormat="1" ht="32.25" customHeight="1">
      <c r="A15" s="39">
        <v>6</v>
      </c>
      <c r="B15" s="40">
        <v>600</v>
      </c>
      <c r="C15" s="41" t="s">
        <v>31</v>
      </c>
      <c r="D15" s="41" t="s">
        <v>418</v>
      </c>
      <c r="E15" s="42" t="s">
        <v>628</v>
      </c>
      <c r="F15" s="43">
        <v>324348</v>
      </c>
      <c r="G15" s="43">
        <f t="shared" si="0"/>
        <v>81087</v>
      </c>
      <c r="H15" s="43">
        <v>0</v>
      </c>
      <c r="I15" s="44">
        <f>81087+162174</f>
        <v>243261</v>
      </c>
      <c r="J15" s="43">
        <v>0</v>
      </c>
      <c r="K15" s="45" t="s">
        <v>624</v>
      </c>
    </row>
    <row r="16" spans="1:11" s="19" customFormat="1" ht="32.25" customHeight="1">
      <c r="A16" s="39">
        <v>7</v>
      </c>
      <c r="B16" s="40">
        <v>600</v>
      </c>
      <c r="C16" s="41" t="s">
        <v>31</v>
      </c>
      <c r="D16" s="41" t="s">
        <v>418</v>
      </c>
      <c r="E16" s="42" t="s">
        <v>629</v>
      </c>
      <c r="F16" s="43">
        <v>3781739</v>
      </c>
      <c r="G16" s="43">
        <f>F16-I16-H16</f>
        <v>945436</v>
      </c>
      <c r="H16" s="43">
        <v>0</v>
      </c>
      <c r="I16" s="44">
        <f>1890869+945434</f>
        <v>2836303</v>
      </c>
      <c r="J16" s="43">
        <v>0</v>
      </c>
      <c r="K16" s="45" t="s">
        <v>624</v>
      </c>
    </row>
    <row r="17" spans="1:13" s="19" customFormat="1" ht="32.25" customHeight="1">
      <c r="A17" s="39">
        <v>8</v>
      </c>
      <c r="B17" s="46">
        <v>630</v>
      </c>
      <c r="C17" s="47" t="s">
        <v>54</v>
      </c>
      <c r="D17" s="47" t="s">
        <v>630</v>
      </c>
      <c r="E17" s="48" t="s">
        <v>631</v>
      </c>
      <c r="F17" s="49">
        <v>4103702</v>
      </c>
      <c r="G17" s="49">
        <f>F17-J17-I17-H17</f>
        <v>803578</v>
      </c>
      <c r="H17" s="49">
        <v>176000</v>
      </c>
      <c r="I17" s="50">
        <v>2272040</v>
      </c>
      <c r="J17" s="49">
        <v>852084</v>
      </c>
      <c r="K17" s="45" t="s">
        <v>622</v>
      </c>
      <c r="L17" s="51"/>
      <c r="M17" s="51"/>
    </row>
    <row r="18" spans="1:13" s="19" customFormat="1" ht="32.25" customHeight="1">
      <c r="A18" s="39">
        <v>9</v>
      </c>
      <c r="B18" s="46">
        <v>801</v>
      </c>
      <c r="C18" s="47" t="s">
        <v>177</v>
      </c>
      <c r="D18" s="47" t="s">
        <v>418</v>
      </c>
      <c r="E18" s="48" t="s">
        <v>632</v>
      </c>
      <c r="F18" s="49">
        <v>705000</v>
      </c>
      <c r="G18" s="49">
        <v>705000</v>
      </c>
      <c r="H18" s="49">
        <v>0</v>
      </c>
      <c r="I18" s="50">
        <v>0</v>
      </c>
      <c r="J18" s="49">
        <v>0</v>
      </c>
      <c r="K18" s="45" t="s">
        <v>633</v>
      </c>
      <c r="L18" s="51"/>
      <c r="M18" s="51"/>
    </row>
    <row r="19" spans="1:13" s="19" customFormat="1" ht="32.25" customHeight="1">
      <c r="A19" s="39">
        <v>10</v>
      </c>
      <c r="B19" s="40">
        <v>801</v>
      </c>
      <c r="C19" s="41" t="s">
        <v>177</v>
      </c>
      <c r="D19" s="41" t="s">
        <v>523</v>
      </c>
      <c r="E19" s="42" t="s">
        <v>634</v>
      </c>
      <c r="F19" s="43">
        <v>25000</v>
      </c>
      <c r="G19" s="43">
        <v>25000</v>
      </c>
      <c r="H19" s="43">
        <v>0</v>
      </c>
      <c r="I19" s="44">
        <v>0</v>
      </c>
      <c r="J19" s="43">
        <v>0</v>
      </c>
      <c r="K19" s="45" t="s">
        <v>635</v>
      </c>
      <c r="L19" s="51"/>
      <c r="M19" s="51"/>
    </row>
    <row r="20" spans="1:13" s="19" customFormat="1" ht="32.25" customHeight="1">
      <c r="A20" s="39">
        <v>11</v>
      </c>
      <c r="B20" s="40">
        <v>853</v>
      </c>
      <c r="C20" s="41" t="s">
        <v>249</v>
      </c>
      <c r="D20" s="41" t="s">
        <v>418</v>
      </c>
      <c r="E20" s="42" t="s">
        <v>636</v>
      </c>
      <c r="F20" s="43">
        <v>120000</v>
      </c>
      <c r="G20" s="43">
        <v>120000</v>
      </c>
      <c r="H20" s="43">
        <v>0</v>
      </c>
      <c r="I20" s="44">
        <v>0</v>
      </c>
      <c r="J20" s="43">
        <v>0</v>
      </c>
      <c r="K20" s="45" t="s">
        <v>637</v>
      </c>
      <c r="L20" s="51"/>
      <c r="M20" s="51"/>
    </row>
    <row r="21" spans="1:12" ht="32.25" customHeight="1">
      <c r="A21" s="52" t="s">
        <v>638</v>
      </c>
      <c r="B21" s="52"/>
      <c r="C21" s="52"/>
      <c r="D21" s="52"/>
      <c r="E21" s="52"/>
      <c r="F21" s="53">
        <f>SUM(F10:F20)</f>
        <v>12825053</v>
      </c>
      <c r="G21" s="53">
        <f>SUM(G10:G20)</f>
        <v>3773029</v>
      </c>
      <c r="H21" s="53">
        <f>SUM(H10:H20)</f>
        <v>176000</v>
      </c>
      <c r="I21" s="53">
        <f>SUM(I10:I20)</f>
        <v>8023940</v>
      </c>
      <c r="J21" s="53">
        <f>SUM(J10:J20)</f>
        <v>852084</v>
      </c>
      <c r="K21" s="54" t="s">
        <v>639</v>
      </c>
      <c r="L21" s="55"/>
    </row>
    <row r="22" spans="1:11" s="60" customFormat="1" ht="14.25" customHeight="1">
      <c r="A22" s="56"/>
      <c r="B22" s="56"/>
      <c r="C22" s="56"/>
      <c r="D22" s="56"/>
      <c r="E22" s="56"/>
      <c r="F22" s="56"/>
      <c r="G22" s="57">
        <f>SUM(G21:J21)</f>
        <v>12825053</v>
      </c>
      <c r="H22" s="58"/>
      <c r="I22" s="59"/>
      <c r="J22" s="59"/>
      <c r="K22" s="59"/>
    </row>
    <row r="23" ht="12.75">
      <c r="H23" s="61"/>
    </row>
    <row r="24" spans="7:11" ht="12.75">
      <c r="G24" s="61"/>
      <c r="H24" s="61"/>
      <c r="K24" s="62"/>
    </row>
    <row r="25" ht="12.75">
      <c r="K25" s="62"/>
    </row>
  </sheetData>
  <sheetProtection selectLockedCells="1" selectUnlockedCells="1"/>
  <mergeCells count="17">
    <mergeCell ref="A1:K1"/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G5:J5"/>
    <mergeCell ref="G6:G8"/>
    <mergeCell ref="H6:H8"/>
    <mergeCell ref="I6:I8"/>
    <mergeCell ref="J6:J8"/>
    <mergeCell ref="A21:E21"/>
    <mergeCell ref="A22:F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2.57421875" style="0" customWidth="1"/>
    <col min="3" max="4" width="9.00390625" style="0" customWidth="1"/>
    <col min="5" max="9" width="10.7109375" style="0" customWidth="1"/>
    <col min="10" max="10" width="8.00390625" style="0" customWidth="1"/>
    <col min="11" max="11" width="8.8515625" style="0" customWidth="1"/>
    <col min="12" max="12" width="9.8515625" style="0" customWidth="1"/>
    <col min="13" max="13" width="10.7109375" style="0" customWidth="1"/>
    <col min="14" max="14" width="9.7109375" style="0" customWidth="1"/>
    <col min="15" max="15" width="9.28125" style="0" customWidth="1"/>
    <col min="16" max="16" width="10.7109375" style="0" customWidth="1"/>
    <col min="17" max="16384" width="9.00390625" style="0" customWidth="1"/>
  </cols>
  <sheetData>
    <row r="1" spans="1:16" ht="15.75" customHeight="1">
      <c r="A1" s="63" t="s">
        <v>640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32.25" customHeight="1">
      <c r="A2" s="64" t="s">
        <v>641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.75" customHeight="1">
      <c r="A3" s="65"/>
      <c r="B3" s="65"/>
      <c r="C3" s="65"/>
      <c r="D3" s="65"/>
      <c r="E3" s="66"/>
      <c r="F3" s="66"/>
      <c r="G3" s="66"/>
      <c r="H3" s="65"/>
      <c r="I3" s="65"/>
      <c r="J3" s="65"/>
      <c r="K3" s="65"/>
      <c r="L3" s="65"/>
      <c r="M3" s="65"/>
      <c r="N3" s="65"/>
      <c r="O3" s="65"/>
      <c r="P3" s="65"/>
    </row>
    <row r="4" spans="1:16" ht="12.75" customHeight="1">
      <c r="A4" s="67" t="s">
        <v>610</v>
      </c>
      <c r="B4" s="68" t="s">
        <v>642</v>
      </c>
      <c r="C4" s="69" t="s">
        <v>643</v>
      </c>
      <c r="D4" s="69" t="s">
        <v>644</v>
      </c>
      <c r="E4" s="70" t="s">
        <v>645</v>
      </c>
      <c r="F4" s="71" t="s">
        <v>351</v>
      </c>
      <c r="G4" s="71"/>
      <c r="H4" s="72" t="s">
        <v>646</v>
      </c>
      <c r="I4" s="72"/>
      <c r="J4" s="72"/>
      <c r="K4" s="72"/>
      <c r="L4" s="72"/>
      <c r="M4" s="72"/>
      <c r="N4" s="72"/>
      <c r="O4" s="72"/>
      <c r="P4" s="72"/>
    </row>
    <row r="5" spans="1:16" ht="12.75" customHeight="1">
      <c r="A5" s="67"/>
      <c r="B5" s="68"/>
      <c r="C5" s="69"/>
      <c r="D5" s="69"/>
      <c r="E5" s="70"/>
      <c r="F5" s="73" t="s">
        <v>647</v>
      </c>
      <c r="G5" s="73" t="s">
        <v>648</v>
      </c>
      <c r="H5" s="74" t="s">
        <v>649</v>
      </c>
      <c r="I5" s="74"/>
      <c r="J5" s="74"/>
      <c r="K5" s="74"/>
      <c r="L5" s="74"/>
      <c r="M5" s="74"/>
      <c r="N5" s="74"/>
      <c r="O5" s="74"/>
      <c r="P5" s="74"/>
    </row>
    <row r="6" spans="1:16" ht="12.75" customHeight="1">
      <c r="A6" s="67"/>
      <c r="B6" s="68"/>
      <c r="C6" s="69"/>
      <c r="D6" s="69"/>
      <c r="E6" s="70"/>
      <c r="F6" s="70"/>
      <c r="G6" s="70"/>
      <c r="H6" s="75" t="s">
        <v>650</v>
      </c>
      <c r="I6" s="74" t="s">
        <v>342</v>
      </c>
      <c r="J6" s="74"/>
      <c r="K6" s="74"/>
      <c r="L6" s="74"/>
      <c r="M6" s="74"/>
      <c r="N6" s="74"/>
      <c r="O6" s="74"/>
      <c r="P6" s="74"/>
    </row>
    <row r="7" spans="1:16" ht="13.5">
      <c r="A7" s="67"/>
      <c r="B7" s="68"/>
      <c r="C7" s="69"/>
      <c r="D7" s="69"/>
      <c r="E7" s="70"/>
      <c r="F7" s="70"/>
      <c r="G7" s="70"/>
      <c r="H7" s="75"/>
      <c r="I7" s="76" t="s">
        <v>651</v>
      </c>
      <c r="J7" s="76"/>
      <c r="K7" s="76"/>
      <c r="L7" s="76"/>
      <c r="M7" s="74" t="s">
        <v>652</v>
      </c>
      <c r="N7" s="74"/>
      <c r="O7" s="74"/>
      <c r="P7" s="74"/>
    </row>
    <row r="8" spans="1:16" ht="12.75" customHeight="1">
      <c r="A8" s="67"/>
      <c r="B8" s="68"/>
      <c r="C8" s="69"/>
      <c r="D8" s="69"/>
      <c r="E8" s="70"/>
      <c r="F8" s="70"/>
      <c r="G8" s="70"/>
      <c r="H8" s="75"/>
      <c r="I8" s="75" t="s">
        <v>653</v>
      </c>
      <c r="J8" s="76" t="s">
        <v>654</v>
      </c>
      <c r="K8" s="76"/>
      <c r="L8" s="76"/>
      <c r="M8" s="75" t="s">
        <v>655</v>
      </c>
      <c r="N8" s="77"/>
      <c r="O8" s="77"/>
      <c r="P8" s="77"/>
    </row>
    <row r="9" spans="1:16" ht="15" customHeight="1">
      <c r="A9" s="67"/>
      <c r="B9" s="68"/>
      <c r="C9" s="69"/>
      <c r="D9" s="69"/>
      <c r="E9" s="70"/>
      <c r="F9" s="70"/>
      <c r="G9" s="70"/>
      <c r="H9" s="75"/>
      <c r="I9" s="75"/>
      <c r="J9" s="75" t="s">
        <v>656</v>
      </c>
      <c r="K9" s="75" t="s">
        <v>657</v>
      </c>
      <c r="L9" s="75" t="s">
        <v>658</v>
      </c>
      <c r="M9" s="75"/>
      <c r="N9" s="75" t="s">
        <v>656</v>
      </c>
      <c r="O9" s="75" t="s">
        <v>657</v>
      </c>
      <c r="P9" s="77" t="s">
        <v>659</v>
      </c>
    </row>
    <row r="10" spans="1:16" ht="13.5">
      <c r="A10" s="78">
        <v>1</v>
      </c>
      <c r="B10" s="79">
        <v>2</v>
      </c>
      <c r="C10" s="79">
        <v>3</v>
      </c>
      <c r="D10" s="79">
        <v>4</v>
      </c>
      <c r="E10" s="80">
        <v>5</v>
      </c>
      <c r="F10" s="80">
        <v>6</v>
      </c>
      <c r="G10" s="80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81">
        <v>16</v>
      </c>
    </row>
    <row r="11" spans="1:16" ht="27" customHeight="1">
      <c r="A11" s="82">
        <v>1</v>
      </c>
      <c r="B11" s="83" t="s">
        <v>660</v>
      </c>
      <c r="C11" s="84" t="s">
        <v>639</v>
      </c>
      <c r="D11" s="84"/>
      <c r="E11" s="85">
        <f>SUM(E12:E15)</f>
        <v>375478</v>
      </c>
      <c r="F11" s="85">
        <f>SUM(F12:F15)</f>
        <v>30933</v>
      </c>
      <c r="G11" s="85">
        <f>SUM(G12:G15)</f>
        <v>344545</v>
      </c>
      <c r="H11" s="85">
        <f>SUM(H12:H15)</f>
        <v>375478</v>
      </c>
      <c r="I11" s="85">
        <f>SUM(I12:I15)</f>
        <v>30933</v>
      </c>
      <c r="J11" s="85">
        <f>SUM(J12:J15)</f>
        <v>0</v>
      </c>
      <c r="K11" s="85">
        <f>SUM(K12:K15)</f>
        <v>0</v>
      </c>
      <c r="L11" s="85">
        <f>SUM(L12:L15)</f>
        <v>30933</v>
      </c>
      <c r="M11" s="85">
        <f>SUM(M12:M15)</f>
        <v>344545</v>
      </c>
      <c r="N11" s="85">
        <f>SUM(N12:N15)</f>
        <v>0</v>
      </c>
      <c r="O11" s="85">
        <f>SUM(O12:O15)</f>
        <v>0</v>
      </c>
      <c r="P11" s="86">
        <f>SUM(P12:P15)</f>
        <v>344545</v>
      </c>
    </row>
    <row r="12" spans="1:16" ht="12.75" customHeight="1">
      <c r="A12" s="82"/>
      <c r="B12" s="87" t="s">
        <v>661</v>
      </c>
      <c r="C12" s="88" t="s">
        <v>639</v>
      </c>
      <c r="D12" s="88"/>
      <c r="E12" s="89">
        <f aca="true" t="shared" si="0" ref="E12:E15">G12+F12</f>
        <v>375478</v>
      </c>
      <c r="F12" s="89">
        <f aca="true" t="shared" si="1" ref="F12:F15">I12</f>
        <v>30933</v>
      </c>
      <c r="G12" s="89">
        <f aca="true" t="shared" si="2" ref="G12:G14">M12</f>
        <v>344545</v>
      </c>
      <c r="H12" s="89">
        <f aca="true" t="shared" si="3" ref="H12:H14">I12+M12</f>
        <v>375478</v>
      </c>
      <c r="I12" s="89">
        <f aca="true" t="shared" si="4" ref="I12:I15">L12</f>
        <v>30933</v>
      </c>
      <c r="J12" s="89">
        <f aca="true" t="shared" si="5" ref="J12:J15">J66</f>
        <v>0</v>
      </c>
      <c r="K12" s="89">
        <f aca="true" t="shared" si="6" ref="K12:K15">K66</f>
        <v>0</v>
      </c>
      <c r="L12" s="89">
        <f>L20+L29+L38+L47+L56+L65</f>
        <v>30933</v>
      </c>
      <c r="M12" s="89">
        <f aca="true" t="shared" si="7" ref="M12:M14">P12</f>
        <v>344545</v>
      </c>
      <c r="N12" s="89">
        <f aca="true" t="shared" si="8" ref="N12:N15">N66</f>
        <v>0</v>
      </c>
      <c r="O12" s="89">
        <f aca="true" t="shared" si="9" ref="O12:O15">O66</f>
        <v>0</v>
      </c>
      <c r="P12" s="90">
        <f>P20+P29+P38+P47+P56+P65</f>
        <v>344545</v>
      </c>
    </row>
    <row r="13" spans="1:16" ht="12.75" customHeight="1">
      <c r="A13" s="82"/>
      <c r="B13" s="87" t="s">
        <v>662</v>
      </c>
      <c r="C13" s="88" t="s">
        <v>639</v>
      </c>
      <c r="D13" s="88"/>
      <c r="E13" s="89">
        <f t="shared" si="0"/>
        <v>0</v>
      </c>
      <c r="F13" s="89">
        <f t="shared" si="1"/>
        <v>0</v>
      </c>
      <c r="G13" s="89">
        <f t="shared" si="2"/>
        <v>0</v>
      </c>
      <c r="H13" s="89">
        <f t="shared" si="3"/>
        <v>0</v>
      </c>
      <c r="I13" s="89">
        <f t="shared" si="4"/>
        <v>0</v>
      </c>
      <c r="J13" s="89">
        <f t="shared" si="5"/>
        <v>0</v>
      </c>
      <c r="K13" s="89">
        <f t="shared" si="6"/>
        <v>0</v>
      </c>
      <c r="L13" s="89">
        <f>F22+F31+F40+F49+F58+F67</f>
        <v>0</v>
      </c>
      <c r="M13" s="89">
        <f t="shared" si="7"/>
        <v>0</v>
      </c>
      <c r="N13" s="89">
        <f t="shared" si="8"/>
        <v>0</v>
      </c>
      <c r="O13" s="89">
        <f t="shared" si="9"/>
        <v>0</v>
      </c>
      <c r="P13" s="90">
        <f>G22+G31+G40+G49+G58+G67</f>
        <v>0</v>
      </c>
    </row>
    <row r="14" spans="1:16" ht="10.5" customHeight="1">
      <c r="A14" s="82"/>
      <c r="B14" s="87" t="s">
        <v>663</v>
      </c>
      <c r="C14" s="88" t="s">
        <v>639</v>
      </c>
      <c r="D14" s="88"/>
      <c r="E14" s="89">
        <f t="shared" si="0"/>
        <v>0</v>
      </c>
      <c r="F14" s="89">
        <f t="shared" si="1"/>
        <v>0</v>
      </c>
      <c r="G14" s="89">
        <f t="shared" si="2"/>
        <v>0</v>
      </c>
      <c r="H14" s="89">
        <f t="shared" si="3"/>
        <v>0</v>
      </c>
      <c r="I14" s="89">
        <f t="shared" si="4"/>
        <v>0</v>
      </c>
      <c r="J14" s="89">
        <f t="shared" si="5"/>
        <v>0</v>
      </c>
      <c r="K14" s="89">
        <f t="shared" si="6"/>
        <v>0</v>
      </c>
      <c r="L14" s="89">
        <f aca="true" t="shared" si="10" ref="L14:L15">L68</f>
        <v>0</v>
      </c>
      <c r="M14" s="89">
        <f t="shared" si="7"/>
        <v>0</v>
      </c>
      <c r="N14" s="89">
        <f t="shared" si="8"/>
        <v>0</v>
      </c>
      <c r="O14" s="89">
        <f t="shared" si="9"/>
        <v>0</v>
      </c>
      <c r="P14" s="90">
        <f>G23+G32+G41+G68</f>
        <v>0</v>
      </c>
    </row>
    <row r="15" spans="1:16" ht="10.5" customHeight="1">
      <c r="A15" s="82"/>
      <c r="B15" s="91" t="s">
        <v>664</v>
      </c>
      <c r="C15" s="92" t="s">
        <v>639</v>
      </c>
      <c r="D15" s="92"/>
      <c r="E15" s="93">
        <f t="shared" si="0"/>
        <v>0</v>
      </c>
      <c r="F15" s="93">
        <f t="shared" si="1"/>
        <v>0</v>
      </c>
      <c r="G15" s="93">
        <f>G69</f>
        <v>0</v>
      </c>
      <c r="H15" s="93">
        <f>H69</f>
        <v>0</v>
      </c>
      <c r="I15" s="93">
        <f t="shared" si="4"/>
        <v>0</v>
      </c>
      <c r="J15" s="93">
        <f t="shared" si="5"/>
        <v>0</v>
      </c>
      <c r="K15" s="93">
        <f t="shared" si="6"/>
        <v>0</v>
      </c>
      <c r="L15" s="93">
        <f t="shared" si="10"/>
        <v>0</v>
      </c>
      <c r="M15" s="93">
        <f>M69</f>
        <v>0</v>
      </c>
      <c r="N15" s="93">
        <f t="shared" si="8"/>
        <v>0</v>
      </c>
      <c r="O15" s="93">
        <f t="shared" si="9"/>
        <v>0</v>
      </c>
      <c r="P15" s="94">
        <f>P69</f>
        <v>0</v>
      </c>
    </row>
    <row r="16" spans="1:16" ht="12.75" customHeight="1">
      <c r="A16" s="95" t="s">
        <v>665</v>
      </c>
      <c r="B16" s="96" t="s">
        <v>666</v>
      </c>
      <c r="C16" s="97" t="s">
        <v>667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  <row r="17" spans="1:16" ht="12.75" customHeight="1">
      <c r="A17" s="95"/>
      <c r="B17" s="100" t="s">
        <v>668</v>
      </c>
      <c r="C17" s="97" t="s">
        <v>669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  <row r="18" spans="1:16" ht="12.75" customHeight="1">
      <c r="A18" s="95"/>
      <c r="B18" s="100" t="s">
        <v>670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12.75" customHeight="1">
      <c r="A19" s="95"/>
      <c r="B19" s="100" t="s">
        <v>671</v>
      </c>
      <c r="C19" s="101" t="s">
        <v>672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ht="12.75" customHeight="1">
      <c r="A20" s="95"/>
      <c r="B20" s="104" t="s">
        <v>673</v>
      </c>
      <c r="C20" s="105"/>
      <c r="D20" s="105"/>
      <c r="E20" s="106">
        <f>SUM(E21:E24)</f>
        <v>97880</v>
      </c>
      <c r="F20" s="106">
        <f>SUM(F21:F24)</f>
        <v>0</v>
      </c>
      <c r="G20" s="106">
        <f>SUM(G21:G24)</f>
        <v>97880</v>
      </c>
      <c r="H20" s="106">
        <f>I20+M20</f>
        <v>97880</v>
      </c>
      <c r="I20" s="106">
        <f>SUM(I21:I24)</f>
        <v>0</v>
      </c>
      <c r="J20" s="106">
        <f>SUM(J21:J24)</f>
        <v>0</v>
      </c>
      <c r="K20" s="106">
        <f>SUM(K21:K24)</f>
        <v>0</v>
      </c>
      <c r="L20" s="106">
        <f>SUM(L21:L24)</f>
        <v>0</v>
      </c>
      <c r="M20" s="106">
        <f>SUM(M21:M24)</f>
        <v>97880</v>
      </c>
      <c r="N20" s="106">
        <f>SUM(N21:N24)</f>
        <v>0</v>
      </c>
      <c r="O20" s="106">
        <f>SUM(O21:O24)</f>
        <v>0</v>
      </c>
      <c r="P20" s="107">
        <f>SUM(P21:P24)</f>
        <v>97880</v>
      </c>
    </row>
    <row r="21" spans="1:16" ht="12.75" customHeight="1">
      <c r="A21" s="95"/>
      <c r="B21" s="108" t="s">
        <v>661</v>
      </c>
      <c r="C21" s="109"/>
      <c r="D21" s="110" t="s">
        <v>674</v>
      </c>
      <c r="E21" s="111">
        <f aca="true" t="shared" si="11" ref="E21:E24">F21+G21</f>
        <v>97880</v>
      </c>
      <c r="F21" s="112">
        <f>L21</f>
        <v>0</v>
      </c>
      <c r="G21" s="112">
        <f>P21</f>
        <v>97880</v>
      </c>
      <c r="H21" s="113"/>
      <c r="I21" s="113">
        <f>J21+K21+L21</f>
        <v>0</v>
      </c>
      <c r="J21" s="113"/>
      <c r="K21" s="113"/>
      <c r="L21" s="113">
        <v>0</v>
      </c>
      <c r="M21" s="113">
        <f>N21+O21+P21</f>
        <v>97880</v>
      </c>
      <c r="N21" s="113"/>
      <c r="O21" s="113"/>
      <c r="P21" s="114">
        <v>97880</v>
      </c>
    </row>
    <row r="22" spans="1:16" ht="12.75" customHeight="1">
      <c r="A22" s="95"/>
      <c r="B22" s="108" t="s">
        <v>662</v>
      </c>
      <c r="C22" s="109"/>
      <c r="D22" s="110"/>
      <c r="E22" s="111">
        <f t="shared" si="11"/>
        <v>0</v>
      </c>
      <c r="F22" s="112">
        <v>0</v>
      </c>
      <c r="G22" s="112">
        <v>0</v>
      </c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6" ht="11.25" customHeight="1">
      <c r="A23" s="95"/>
      <c r="B23" s="108" t="s">
        <v>663</v>
      </c>
      <c r="C23" s="109"/>
      <c r="D23" s="110"/>
      <c r="E23" s="111">
        <f t="shared" si="11"/>
        <v>0</v>
      </c>
      <c r="F23" s="112">
        <v>0</v>
      </c>
      <c r="G23" s="112">
        <v>0</v>
      </c>
      <c r="H23" s="113"/>
      <c r="I23" s="113"/>
      <c r="J23" s="113"/>
      <c r="K23" s="113"/>
      <c r="L23" s="113"/>
      <c r="M23" s="113"/>
      <c r="N23" s="113"/>
      <c r="O23" s="113"/>
      <c r="P23" s="114"/>
    </row>
    <row r="24" spans="1:16" ht="11.25" customHeight="1">
      <c r="A24" s="95"/>
      <c r="B24" s="108" t="s">
        <v>664</v>
      </c>
      <c r="C24" s="109"/>
      <c r="D24" s="110"/>
      <c r="E24" s="115">
        <f t="shared" si="11"/>
        <v>0</v>
      </c>
      <c r="F24" s="116">
        <v>0</v>
      </c>
      <c r="G24" s="116">
        <v>0</v>
      </c>
      <c r="H24" s="113"/>
      <c r="I24" s="113"/>
      <c r="J24" s="113"/>
      <c r="K24" s="113"/>
      <c r="L24" s="113"/>
      <c r="M24" s="113"/>
      <c r="N24" s="113"/>
      <c r="O24" s="113"/>
      <c r="P24" s="114"/>
    </row>
    <row r="25" spans="1:16" ht="12.75">
      <c r="A25" s="117" t="s">
        <v>675</v>
      </c>
      <c r="B25" s="100" t="s">
        <v>666</v>
      </c>
      <c r="C25" s="118" t="s">
        <v>676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</row>
    <row r="26" spans="1:16" ht="10.5" customHeight="1">
      <c r="A26" s="117"/>
      <c r="B26" s="100" t="s">
        <v>668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1:16" ht="10.5" customHeight="1">
      <c r="A27" s="117"/>
      <c r="B27" s="100" t="s">
        <v>670</v>
      </c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  <row r="28" spans="1:16" ht="12.75">
      <c r="A28" s="117"/>
      <c r="B28" s="100" t="s">
        <v>671</v>
      </c>
      <c r="C28" s="101" t="s">
        <v>677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</row>
    <row r="29" spans="1:16" ht="12.75">
      <c r="A29" s="117"/>
      <c r="B29" s="104" t="s">
        <v>673</v>
      </c>
      <c r="C29" s="105"/>
      <c r="D29" s="105"/>
      <c r="E29" s="106">
        <f>SUM(E30:E33)</f>
        <v>82709</v>
      </c>
      <c r="F29" s="106">
        <f>SUM(F30:F33)</f>
        <v>0</v>
      </c>
      <c r="G29" s="106">
        <f>SUM(G30:G33)</f>
        <v>82709</v>
      </c>
      <c r="H29" s="106">
        <f>I29+M29</f>
        <v>82709</v>
      </c>
      <c r="I29" s="106">
        <f>SUM(I30:I33)</f>
        <v>0</v>
      </c>
      <c r="J29" s="106">
        <f>SUM(J30:J33)</f>
        <v>0</v>
      </c>
      <c r="K29" s="106">
        <f>SUM(K30:K33)</f>
        <v>0</v>
      </c>
      <c r="L29" s="106">
        <f>SUM(L30:L33)</f>
        <v>0</v>
      </c>
      <c r="M29" s="106">
        <f>SUM(M30:M33)</f>
        <v>82709</v>
      </c>
      <c r="N29" s="106">
        <f>SUM(N30:N33)</f>
        <v>0</v>
      </c>
      <c r="O29" s="106">
        <f>SUM(O30:O33)</f>
        <v>0</v>
      </c>
      <c r="P29" s="107">
        <f>SUM(P30:P33)</f>
        <v>82709</v>
      </c>
    </row>
    <row r="30" spans="1:16" ht="12.75" customHeight="1">
      <c r="A30" s="117"/>
      <c r="B30" s="108" t="s">
        <v>661</v>
      </c>
      <c r="C30" s="109"/>
      <c r="D30" s="110" t="s">
        <v>674</v>
      </c>
      <c r="E30" s="111">
        <f aca="true" t="shared" si="12" ref="E30:E33">F30+G30</f>
        <v>82709</v>
      </c>
      <c r="F30" s="112">
        <f>L30</f>
        <v>0</v>
      </c>
      <c r="G30" s="112">
        <f>P30</f>
        <v>82709</v>
      </c>
      <c r="H30" s="113"/>
      <c r="I30" s="113">
        <f>J30+K30+L30</f>
        <v>0</v>
      </c>
      <c r="J30" s="113"/>
      <c r="K30" s="113"/>
      <c r="L30" s="113">
        <v>0</v>
      </c>
      <c r="M30" s="113">
        <f>N30+O30+P30</f>
        <v>82709</v>
      </c>
      <c r="N30" s="113"/>
      <c r="O30" s="113"/>
      <c r="P30" s="114">
        <v>82709</v>
      </c>
    </row>
    <row r="31" spans="1:16" ht="12.75">
      <c r="A31" s="117"/>
      <c r="B31" s="108" t="s">
        <v>662</v>
      </c>
      <c r="C31" s="109"/>
      <c r="D31" s="110"/>
      <c r="E31" s="111">
        <f t="shared" si="12"/>
        <v>0</v>
      </c>
      <c r="F31" s="112">
        <v>0</v>
      </c>
      <c r="G31" s="112">
        <v>0</v>
      </c>
      <c r="H31" s="113"/>
      <c r="I31" s="113"/>
      <c r="J31" s="113"/>
      <c r="K31" s="113"/>
      <c r="L31" s="113"/>
      <c r="M31" s="113"/>
      <c r="N31" s="113"/>
      <c r="O31" s="113"/>
      <c r="P31" s="114"/>
    </row>
    <row r="32" spans="1:16" ht="10.5" customHeight="1">
      <c r="A32" s="117"/>
      <c r="B32" s="108" t="s">
        <v>663</v>
      </c>
      <c r="C32" s="109"/>
      <c r="D32" s="110"/>
      <c r="E32" s="111">
        <f t="shared" si="12"/>
        <v>0</v>
      </c>
      <c r="F32" s="112">
        <v>0</v>
      </c>
      <c r="G32" s="112">
        <v>0</v>
      </c>
      <c r="H32" s="113"/>
      <c r="I32" s="113"/>
      <c r="J32" s="113"/>
      <c r="K32" s="113"/>
      <c r="L32" s="113"/>
      <c r="M32" s="113"/>
      <c r="N32" s="113"/>
      <c r="O32" s="113"/>
      <c r="P32" s="114"/>
    </row>
    <row r="33" spans="1:16" ht="10.5" customHeight="1">
      <c r="A33" s="117"/>
      <c r="B33" s="108" t="s">
        <v>664</v>
      </c>
      <c r="C33" s="109"/>
      <c r="D33" s="110"/>
      <c r="E33" s="115">
        <f t="shared" si="12"/>
        <v>0</v>
      </c>
      <c r="F33" s="116">
        <v>0</v>
      </c>
      <c r="G33" s="116">
        <v>0</v>
      </c>
      <c r="H33" s="113"/>
      <c r="I33" s="113"/>
      <c r="J33" s="113"/>
      <c r="K33" s="113"/>
      <c r="L33" s="113"/>
      <c r="M33" s="113"/>
      <c r="N33" s="113"/>
      <c r="O33" s="113"/>
      <c r="P33" s="114"/>
    </row>
    <row r="34" spans="1:16" ht="12.75">
      <c r="A34" s="117" t="s">
        <v>678</v>
      </c>
      <c r="B34" s="100" t="s">
        <v>666</v>
      </c>
      <c r="C34" s="121" t="s">
        <v>679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</row>
    <row r="35" spans="1:16" ht="12.75" customHeight="1">
      <c r="A35" s="117"/>
      <c r="B35" s="100" t="s">
        <v>668</v>
      </c>
      <c r="C35" s="124" t="s">
        <v>680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</row>
    <row r="36" spans="1:16" ht="12.75">
      <c r="A36" s="117"/>
      <c r="B36" s="100" t="s">
        <v>670</v>
      </c>
      <c r="C36" s="124" t="s">
        <v>681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</row>
    <row r="37" spans="1:16" ht="12.75">
      <c r="A37" s="117"/>
      <c r="B37" s="100" t="s">
        <v>671</v>
      </c>
      <c r="C37" s="127" t="s">
        <v>682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</row>
    <row r="38" spans="1:16" ht="12.75">
      <c r="A38" s="117"/>
      <c r="B38" s="104" t="s">
        <v>673</v>
      </c>
      <c r="C38" s="105"/>
      <c r="D38" s="105"/>
      <c r="E38" s="106">
        <f>SUM(E39:E42)</f>
        <v>70222</v>
      </c>
      <c r="F38" s="106">
        <f>SUM(F39:F42)</f>
        <v>7359</v>
      </c>
      <c r="G38" s="106">
        <f>SUM(G39:G42)</f>
        <v>62863</v>
      </c>
      <c r="H38" s="106">
        <f>I38+M38</f>
        <v>70222</v>
      </c>
      <c r="I38" s="106">
        <f>SUM(I39:I42)</f>
        <v>7359</v>
      </c>
      <c r="J38" s="106">
        <v>0</v>
      </c>
      <c r="K38" s="106">
        <v>0</v>
      </c>
      <c r="L38" s="106">
        <f>SUM(L39:L42)</f>
        <v>7359</v>
      </c>
      <c r="M38" s="106">
        <f>SUM(M39:M42)</f>
        <v>62863</v>
      </c>
      <c r="N38" s="106">
        <v>0</v>
      </c>
      <c r="O38" s="106">
        <v>0</v>
      </c>
      <c r="P38" s="107">
        <f>SUM(P39:P42)</f>
        <v>62863</v>
      </c>
    </row>
    <row r="39" spans="1:16" ht="13.5" customHeight="1">
      <c r="A39" s="117"/>
      <c r="B39" s="108" t="s">
        <v>661</v>
      </c>
      <c r="C39" s="130"/>
      <c r="D39" s="110" t="s">
        <v>683</v>
      </c>
      <c r="E39" s="111">
        <f aca="true" t="shared" si="13" ref="E39:E41">F39+G39</f>
        <v>70222</v>
      </c>
      <c r="F39" s="112">
        <f>L39</f>
        <v>7359</v>
      </c>
      <c r="G39" s="112">
        <f>P39</f>
        <v>62863</v>
      </c>
      <c r="H39" s="113"/>
      <c r="I39" s="113">
        <f>J39+K39+L39</f>
        <v>7359</v>
      </c>
      <c r="J39" s="113"/>
      <c r="K39" s="113"/>
      <c r="L39" s="113">
        <v>7359</v>
      </c>
      <c r="M39" s="113">
        <f>N39+O39+P39</f>
        <v>62863</v>
      </c>
      <c r="N39" s="113"/>
      <c r="O39" s="113"/>
      <c r="P39" s="114">
        <v>62863</v>
      </c>
    </row>
    <row r="40" spans="1:16" ht="13.5" customHeight="1">
      <c r="A40" s="117"/>
      <c r="B40" s="108" t="s">
        <v>662</v>
      </c>
      <c r="C40" s="130"/>
      <c r="D40" s="110"/>
      <c r="E40" s="111">
        <f t="shared" si="13"/>
        <v>0</v>
      </c>
      <c r="F40" s="112">
        <v>0</v>
      </c>
      <c r="G40" s="112">
        <v>0</v>
      </c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ht="10.5" customHeight="1">
      <c r="A41" s="117"/>
      <c r="B41" s="108" t="s">
        <v>663</v>
      </c>
      <c r="C41" s="130"/>
      <c r="D41" s="110"/>
      <c r="E41" s="111">
        <f t="shared" si="13"/>
        <v>0</v>
      </c>
      <c r="F41" s="112">
        <v>0</v>
      </c>
      <c r="G41" s="112">
        <v>0</v>
      </c>
      <c r="H41" s="113"/>
      <c r="I41" s="113"/>
      <c r="J41" s="113"/>
      <c r="K41" s="113"/>
      <c r="L41" s="113"/>
      <c r="M41" s="113"/>
      <c r="N41" s="113"/>
      <c r="O41" s="113"/>
      <c r="P41" s="114"/>
    </row>
    <row r="42" spans="1:16" ht="10.5" customHeight="1">
      <c r="A42" s="117"/>
      <c r="B42" s="108" t="s">
        <v>664</v>
      </c>
      <c r="C42" s="109"/>
      <c r="D42" s="110"/>
      <c r="E42" s="115">
        <v>0</v>
      </c>
      <c r="F42" s="116">
        <v>0</v>
      </c>
      <c r="G42" s="116">
        <v>0</v>
      </c>
      <c r="H42" s="113"/>
      <c r="I42" s="113"/>
      <c r="J42" s="113"/>
      <c r="K42" s="113"/>
      <c r="L42" s="113"/>
      <c r="M42" s="113"/>
      <c r="N42" s="113"/>
      <c r="O42" s="113"/>
      <c r="P42" s="114"/>
    </row>
    <row r="43" spans="1:16" ht="13.5" customHeight="1">
      <c r="A43" s="117" t="s">
        <v>684</v>
      </c>
      <c r="B43" s="100" t="s">
        <v>666</v>
      </c>
      <c r="C43" s="121" t="s">
        <v>685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ht="13.5" customHeight="1">
      <c r="A44" s="117"/>
      <c r="B44" s="100" t="s">
        <v>668</v>
      </c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</row>
    <row r="45" spans="1:16" ht="13.5" customHeight="1">
      <c r="A45" s="117"/>
      <c r="B45" s="100" t="s">
        <v>670</v>
      </c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6"/>
    </row>
    <row r="46" spans="1:16" ht="13.5" customHeight="1">
      <c r="A46" s="117"/>
      <c r="B46" s="100" t="s">
        <v>671</v>
      </c>
      <c r="C46" s="127" t="s">
        <v>686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9"/>
    </row>
    <row r="47" spans="1:16" ht="13.5" customHeight="1">
      <c r="A47" s="117"/>
      <c r="B47" s="104" t="s">
        <v>673</v>
      </c>
      <c r="C47" s="105"/>
      <c r="D47" s="105"/>
      <c r="E47" s="106">
        <f>SUM(E48:E51)</f>
        <v>85244</v>
      </c>
      <c r="F47" s="106">
        <f>SUM(F48:F51)</f>
        <v>8526</v>
      </c>
      <c r="G47" s="106">
        <f>SUM(G48:G51)</f>
        <v>76718</v>
      </c>
      <c r="H47" s="106">
        <f>I47+M47</f>
        <v>85244</v>
      </c>
      <c r="I47" s="106">
        <f>SUM(I48:I51)</f>
        <v>8526</v>
      </c>
      <c r="J47" s="106">
        <v>0</v>
      </c>
      <c r="K47" s="106">
        <v>0</v>
      </c>
      <c r="L47" s="106">
        <f>SUM(L48:L51)</f>
        <v>8526</v>
      </c>
      <c r="M47" s="106">
        <f>SUM(M48:M51)</f>
        <v>76718</v>
      </c>
      <c r="N47" s="106">
        <v>0</v>
      </c>
      <c r="O47" s="106">
        <v>0</v>
      </c>
      <c r="P47" s="107">
        <f>SUM(P48:P51)</f>
        <v>76718</v>
      </c>
    </row>
    <row r="48" spans="1:16" ht="13.5" customHeight="1">
      <c r="A48" s="117"/>
      <c r="B48" s="108" t="s">
        <v>661</v>
      </c>
      <c r="C48" s="130"/>
      <c r="D48" s="110" t="s">
        <v>687</v>
      </c>
      <c r="E48" s="111">
        <f aca="true" t="shared" si="14" ref="E48:E50">F48+G48</f>
        <v>85244</v>
      </c>
      <c r="F48" s="112">
        <f>L48</f>
        <v>8526</v>
      </c>
      <c r="G48" s="112">
        <f>P48</f>
        <v>76718</v>
      </c>
      <c r="H48" s="113"/>
      <c r="I48" s="113">
        <f>J48+K48+L48</f>
        <v>8526</v>
      </c>
      <c r="J48" s="113"/>
      <c r="K48" s="113"/>
      <c r="L48" s="113">
        <v>8526</v>
      </c>
      <c r="M48" s="113">
        <f>N48+O48+P48</f>
        <v>76718</v>
      </c>
      <c r="N48" s="113"/>
      <c r="O48" s="113"/>
      <c r="P48" s="114">
        <v>76718</v>
      </c>
    </row>
    <row r="49" spans="1:16" ht="13.5" customHeight="1">
      <c r="A49" s="117"/>
      <c r="B49" s="108" t="s">
        <v>662</v>
      </c>
      <c r="C49" s="130"/>
      <c r="D49" s="110"/>
      <c r="E49" s="111">
        <f t="shared" si="14"/>
        <v>0</v>
      </c>
      <c r="F49" s="112">
        <v>0</v>
      </c>
      <c r="G49" s="112">
        <v>0</v>
      </c>
      <c r="H49" s="113"/>
      <c r="I49" s="113"/>
      <c r="J49" s="113"/>
      <c r="K49" s="113"/>
      <c r="L49" s="113"/>
      <c r="M49" s="113"/>
      <c r="N49" s="113"/>
      <c r="O49" s="113"/>
      <c r="P49" s="114"/>
    </row>
    <row r="50" spans="1:16" ht="11.25" customHeight="1">
      <c r="A50" s="117"/>
      <c r="B50" s="108" t="s">
        <v>663</v>
      </c>
      <c r="C50" s="130"/>
      <c r="D50" s="110"/>
      <c r="E50" s="111">
        <f t="shared" si="14"/>
        <v>0</v>
      </c>
      <c r="F50" s="112">
        <v>0</v>
      </c>
      <c r="G50" s="112">
        <v>0</v>
      </c>
      <c r="H50" s="113"/>
      <c r="I50" s="113"/>
      <c r="J50" s="113"/>
      <c r="K50" s="113"/>
      <c r="L50" s="113"/>
      <c r="M50" s="113"/>
      <c r="N50" s="113"/>
      <c r="O50" s="113"/>
      <c r="P50" s="114"/>
    </row>
    <row r="51" spans="1:16" ht="11.25" customHeight="1">
      <c r="A51" s="117"/>
      <c r="B51" s="108" t="s">
        <v>664</v>
      </c>
      <c r="C51" s="109"/>
      <c r="D51" s="110"/>
      <c r="E51" s="115">
        <v>0</v>
      </c>
      <c r="F51" s="116">
        <v>0</v>
      </c>
      <c r="G51" s="116">
        <v>0</v>
      </c>
      <c r="H51" s="113"/>
      <c r="I51" s="113"/>
      <c r="J51" s="113"/>
      <c r="K51" s="113"/>
      <c r="L51" s="113"/>
      <c r="M51" s="113"/>
      <c r="N51" s="113"/>
      <c r="O51" s="113"/>
      <c r="P51" s="114"/>
    </row>
    <row r="52" spans="1:16" ht="13.5" customHeight="1">
      <c r="A52" s="117" t="s">
        <v>688</v>
      </c>
      <c r="B52" s="100" t="s">
        <v>666</v>
      </c>
      <c r="C52" s="118" t="s">
        <v>679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</row>
    <row r="53" spans="1:16" ht="13.5" customHeight="1">
      <c r="A53" s="117"/>
      <c r="B53" s="100" t="s">
        <v>668</v>
      </c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</row>
    <row r="54" spans="1:16" ht="13.5" customHeight="1">
      <c r="A54" s="117"/>
      <c r="B54" s="100" t="s">
        <v>670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</row>
    <row r="55" spans="1:16" ht="13.5" customHeight="1">
      <c r="A55" s="117"/>
      <c r="B55" s="100" t="s">
        <v>671</v>
      </c>
      <c r="C55" s="101" t="s">
        <v>689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</row>
    <row r="56" spans="1:16" ht="13.5" customHeight="1">
      <c r="A56" s="117"/>
      <c r="B56" s="104" t="s">
        <v>673</v>
      </c>
      <c r="C56" s="105"/>
      <c r="D56" s="105"/>
      <c r="E56" s="106">
        <f>SUM(E57:E60)</f>
        <v>24375</v>
      </c>
      <c r="F56" s="106">
        <f>SUM(F57:F60)</f>
        <v>0</v>
      </c>
      <c r="G56" s="106">
        <f>SUM(G57:G60)</f>
        <v>24375</v>
      </c>
      <c r="H56" s="106">
        <f>I56+M56</f>
        <v>24375</v>
      </c>
      <c r="I56" s="106">
        <f>SUM(I57:I60)</f>
        <v>0</v>
      </c>
      <c r="J56" s="106">
        <f>SUM(J57:J60)</f>
        <v>0</v>
      </c>
      <c r="K56" s="106">
        <f>SUM(K57:K60)</f>
        <v>0</v>
      </c>
      <c r="L56" s="106">
        <f>SUM(L57:L60)</f>
        <v>0</v>
      </c>
      <c r="M56" s="106">
        <f>SUM(M57:M60)</f>
        <v>24375</v>
      </c>
      <c r="N56" s="106">
        <f>SUM(N57:N60)</f>
        <v>0</v>
      </c>
      <c r="O56" s="106">
        <f>SUM(O57:O60)</f>
        <v>0</v>
      </c>
      <c r="P56" s="107">
        <f>SUM(P57:P60)</f>
        <v>24375</v>
      </c>
    </row>
    <row r="57" spans="1:16" ht="13.5" customHeight="1">
      <c r="A57" s="117"/>
      <c r="B57" s="108" t="s">
        <v>661</v>
      </c>
      <c r="C57" s="109"/>
      <c r="D57" s="110" t="s">
        <v>690</v>
      </c>
      <c r="E57" s="111">
        <f aca="true" t="shared" si="15" ref="E57:E60">F57+G57</f>
        <v>24375</v>
      </c>
      <c r="F57" s="112">
        <f>L57</f>
        <v>0</v>
      </c>
      <c r="G57" s="112">
        <f>P57</f>
        <v>24375</v>
      </c>
      <c r="H57" s="113"/>
      <c r="I57" s="113">
        <f>J57+K57+L57</f>
        <v>0</v>
      </c>
      <c r="J57" s="113"/>
      <c r="K57" s="113"/>
      <c r="L57" s="113">
        <v>0</v>
      </c>
      <c r="M57" s="113">
        <f>N57+O57+P57</f>
        <v>24375</v>
      </c>
      <c r="N57" s="113"/>
      <c r="O57" s="113"/>
      <c r="P57" s="114">
        <v>24375</v>
      </c>
    </row>
    <row r="58" spans="1:16" ht="13.5" customHeight="1">
      <c r="A58" s="117"/>
      <c r="B58" s="108" t="s">
        <v>662</v>
      </c>
      <c r="C58" s="109"/>
      <c r="D58" s="110"/>
      <c r="E58" s="111">
        <f t="shared" si="15"/>
        <v>0</v>
      </c>
      <c r="F58" s="112">
        <v>0</v>
      </c>
      <c r="G58" s="112">
        <v>0</v>
      </c>
      <c r="H58" s="113"/>
      <c r="I58" s="113"/>
      <c r="J58" s="113"/>
      <c r="K58" s="113"/>
      <c r="L58" s="113"/>
      <c r="M58" s="113"/>
      <c r="N58" s="113"/>
      <c r="O58" s="113"/>
      <c r="P58" s="114"/>
    </row>
    <row r="59" spans="1:16" ht="9.75" customHeight="1">
      <c r="A59" s="117"/>
      <c r="B59" s="108" t="s">
        <v>663</v>
      </c>
      <c r="C59" s="109"/>
      <c r="D59" s="110"/>
      <c r="E59" s="111">
        <f t="shared" si="15"/>
        <v>0</v>
      </c>
      <c r="F59" s="112">
        <v>0</v>
      </c>
      <c r="G59" s="112">
        <v>0</v>
      </c>
      <c r="H59" s="113"/>
      <c r="I59" s="113"/>
      <c r="J59" s="113"/>
      <c r="K59" s="113"/>
      <c r="L59" s="113"/>
      <c r="M59" s="113"/>
      <c r="N59" s="113"/>
      <c r="O59" s="113"/>
      <c r="P59" s="114"/>
    </row>
    <row r="60" spans="1:16" ht="9.75" customHeight="1">
      <c r="A60" s="117"/>
      <c r="B60" s="108" t="s">
        <v>664</v>
      </c>
      <c r="C60" s="109"/>
      <c r="D60" s="110"/>
      <c r="E60" s="115">
        <f t="shared" si="15"/>
        <v>0</v>
      </c>
      <c r="F60" s="116">
        <v>0</v>
      </c>
      <c r="G60" s="116">
        <v>0</v>
      </c>
      <c r="H60" s="113"/>
      <c r="I60" s="113"/>
      <c r="J60" s="113"/>
      <c r="K60" s="113"/>
      <c r="L60" s="113"/>
      <c r="M60" s="113"/>
      <c r="N60" s="113"/>
      <c r="O60" s="113"/>
      <c r="P60" s="114"/>
    </row>
    <row r="61" spans="1:16" ht="13.5" customHeight="1">
      <c r="A61" s="131" t="s">
        <v>691</v>
      </c>
      <c r="B61" s="100" t="s">
        <v>666</v>
      </c>
      <c r="C61" s="121" t="s">
        <v>679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3"/>
    </row>
    <row r="62" spans="1:16" ht="13.5" customHeight="1">
      <c r="A62" s="131"/>
      <c r="B62" s="100" t="s">
        <v>668</v>
      </c>
      <c r="C62" s="124" t="s">
        <v>692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6"/>
    </row>
    <row r="63" spans="1:16" ht="13.5" customHeight="1">
      <c r="A63" s="131"/>
      <c r="B63" s="100" t="s">
        <v>670</v>
      </c>
      <c r="C63" s="124" t="s">
        <v>693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6"/>
    </row>
    <row r="64" spans="1:16" ht="13.5" customHeight="1">
      <c r="A64" s="131"/>
      <c r="B64" s="100" t="s">
        <v>671</v>
      </c>
      <c r="C64" s="127" t="s">
        <v>694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6" ht="13.5" customHeight="1">
      <c r="A65" s="131"/>
      <c r="B65" s="104" t="s">
        <v>673</v>
      </c>
      <c r="C65" s="105"/>
      <c r="D65" s="105"/>
      <c r="E65" s="106">
        <f>SUM(E66:E69)</f>
        <v>15048</v>
      </c>
      <c r="F65" s="106">
        <f>SUM(F66:F69)</f>
        <v>15048</v>
      </c>
      <c r="G65" s="106">
        <f>SUM(G66:G69)</f>
        <v>0</v>
      </c>
      <c r="H65" s="106">
        <f>I65+M65</f>
        <v>15048</v>
      </c>
      <c r="I65" s="106">
        <f>SUM(I66:I69)</f>
        <v>15048</v>
      </c>
      <c r="J65" s="106">
        <f>SUM(J66:J69)</f>
        <v>0</v>
      </c>
      <c r="K65" s="106">
        <f>SUM(K66:K69)</f>
        <v>0</v>
      </c>
      <c r="L65" s="106">
        <f>SUM(L66:L69)</f>
        <v>15048</v>
      </c>
      <c r="M65" s="106">
        <f>SUM(M66:M69)</f>
        <v>0</v>
      </c>
      <c r="N65" s="106">
        <f>SUM(N66:N69)</f>
        <v>0</v>
      </c>
      <c r="O65" s="106">
        <f>SUM(O66:O69)</f>
        <v>0</v>
      </c>
      <c r="P65" s="107">
        <f>SUM(P66:P69)</f>
        <v>0</v>
      </c>
    </row>
    <row r="66" spans="1:16" ht="12.75" customHeight="1">
      <c r="A66" s="131"/>
      <c r="B66" s="108" t="s">
        <v>661</v>
      </c>
      <c r="C66" s="109"/>
      <c r="D66" s="110" t="s">
        <v>683</v>
      </c>
      <c r="E66" s="111">
        <f aca="true" t="shared" si="16" ref="E66:E69">F66+G66</f>
        <v>15048</v>
      </c>
      <c r="F66" s="112">
        <f>L66</f>
        <v>15048</v>
      </c>
      <c r="G66" s="112">
        <f>P66</f>
        <v>0</v>
      </c>
      <c r="H66" s="113"/>
      <c r="I66" s="113">
        <f>J66+K66+L66</f>
        <v>15048</v>
      </c>
      <c r="J66" s="113"/>
      <c r="K66" s="113"/>
      <c r="L66" s="113">
        <v>15048</v>
      </c>
      <c r="M66" s="113">
        <f>N66+O66+P66</f>
        <v>0</v>
      </c>
      <c r="N66" s="113"/>
      <c r="O66" s="113"/>
      <c r="P66" s="114"/>
    </row>
    <row r="67" spans="1:16" ht="12.75">
      <c r="A67" s="131"/>
      <c r="B67" s="108" t="s">
        <v>662</v>
      </c>
      <c r="C67" s="109"/>
      <c r="D67" s="110"/>
      <c r="E67" s="111">
        <f t="shared" si="16"/>
        <v>0</v>
      </c>
      <c r="F67" s="112">
        <v>0</v>
      </c>
      <c r="G67" s="112">
        <v>0</v>
      </c>
      <c r="H67" s="113"/>
      <c r="I67" s="113"/>
      <c r="J67" s="113"/>
      <c r="K67" s="113"/>
      <c r="L67" s="113"/>
      <c r="M67" s="113"/>
      <c r="N67" s="113"/>
      <c r="O67" s="113"/>
      <c r="P67" s="114"/>
    </row>
    <row r="68" spans="1:16" ht="9.75" customHeight="1">
      <c r="A68" s="131"/>
      <c r="B68" s="108" t="s">
        <v>663</v>
      </c>
      <c r="C68" s="109"/>
      <c r="D68" s="110"/>
      <c r="E68" s="111">
        <f t="shared" si="16"/>
        <v>0</v>
      </c>
      <c r="F68" s="112">
        <f aca="true" t="shared" si="17" ref="F68:F69">L68</f>
        <v>0</v>
      </c>
      <c r="G68" s="112">
        <v>0</v>
      </c>
      <c r="H68" s="113"/>
      <c r="I68" s="113"/>
      <c r="J68" s="113"/>
      <c r="K68" s="113"/>
      <c r="L68" s="113"/>
      <c r="M68" s="113"/>
      <c r="N68" s="113"/>
      <c r="O68" s="113"/>
      <c r="P68" s="114"/>
    </row>
    <row r="69" spans="1:16" ht="9.75" customHeight="1">
      <c r="A69" s="131"/>
      <c r="B69" s="108" t="s">
        <v>664</v>
      </c>
      <c r="C69" s="109"/>
      <c r="D69" s="110"/>
      <c r="E69" s="115">
        <f t="shared" si="16"/>
        <v>0</v>
      </c>
      <c r="F69" s="116">
        <f t="shared" si="17"/>
        <v>0</v>
      </c>
      <c r="G69" s="116">
        <v>0</v>
      </c>
      <c r="H69" s="113"/>
      <c r="I69" s="113"/>
      <c r="J69" s="113"/>
      <c r="K69" s="113"/>
      <c r="L69" s="113"/>
      <c r="M69" s="113"/>
      <c r="N69" s="113"/>
      <c r="O69" s="113"/>
      <c r="P69" s="114"/>
    </row>
    <row r="70" spans="1:16" ht="18.75">
      <c r="A70" s="82">
        <v>2</v>
      </c>
      <c r="B70" s="132" t="s">
        <v>695</v>
      </c>
      <c r="C70" s="133" t="s">
        <v>696</v>
      </c>
      <c r="D70" s="133"/>
      <c r="E70" s="85">
        <f>SUM(E71:E74)</f>
        <v>4103702</v>
      </c>
      <c r="F70" s="85">
        <f>SUM(F71:F74)</f>
        <v>3251618</v>
      </c>
      <c r="G70" s="85">
        <f>SUM(G71:G74)</f>
        <v>852084</v>
      </c>
      <c r="H70" s="85">
        <f>SUM(H71:H74)</f>
        <v>4103702</v>
      </c>
      <c r="I70" s="85">
        <f>SUM(I71:I74)</f>
        <v>3251618</v>
      </c>
      <c r="J70" s="85">
        <f>SUM(J71:J74)</f>
        <v>0</v>
      </c>
      <c r="K70" s="85">
        <f>SUM(K71:K74)</f>
        <v>0</v>
      </c>
      <c r="L70" s="85">
        <f>SUM(L71:L74)</f>
        <v>3251618</v>
      </c>
      <c r="M70" s="85">
        <f>SUM(M71:M74)</f>
        <v>852084</v>
      </c>
      <c r="N70" s="85">
        <f>SUM(N71:N74)</f>
        <v>0</v>
      </c>
      <c r="O70" s="85">
        <f>SUM(O71:O74)</f>
        <v>0</v>
      </c>
      <c r="P70" s="86">
        <f>SUM(P71:P74)</f>
        <v>852084</v>
      </c>
    </row>
    <row r="71" spans="1:16" ht="13.5">
      <c r="A71" s="82"/>
      <c r="B71" s="87" t="s">
        <v>661</v>
      </c>
      <c r="C71" s="88" t="s">
        <v>639</v>
      </c>
      <c r="D71" s="88"/>
      <c r="E71" s="134">
        <f aca="true" t="shared" si="18" ref="E71:E74">F71+G71</f>
        <v>4103702</v>
      </c>
      <c r="F71" s="134">
        <f aca="true" t="shared" si="19" ref="F71:F74">I71</f>
        <v>3251618</v>
      </c>
      <c r="G71" s="134">
        <f aca="true" t="shared" si="20" ref="G71:G74">M71</f>
        <v>852084</v>
      </c>
      <c r="H71" s="134">
        <f aca="true" t="shared" si="21" ref="H71:H74">I71+M71</f>
        <v>4103702</v>
      </c>
      <c r="I71" s="134">
        <f aca="true" t="shared" si="22" ref="I71:I74">L71</f>
        <v>3251618</v>
      </c>
      <c r="J71" s="134">
        <f>J80+J89</f>
        <v>0</v>
      </c>
      <c r="K71" s="134">
        <f>K80+K89</f>
        <v>0</v>
      </c>
      <c r="L71" s="134">
        <f>L79+L88</f>
        <v>3251618</v>
      </c>
      <c r="M71" s="134">
        <f aca="true" t="shared" si="23" ref="M71:M74">P71</f>
        <v>852084</v>
      </c>
      <c r="N71" s="134">
        <f>N80+N89</f>
        <v>0</v>
      </c>
      <c r="O71" s="134">
        <f>O80+O89</f>
        <v>0</v>
      </c>
      <c r="P71" s="135">
        <f>P79+P88</f>
        <v>852084</v>
      </c>
    </row>
    <row r="72" spans="1:16" ht="13.5">
      <c r="A72" s="82"/>
      <c r="B72" s="87" t="s">
        <v>662</v>
      </c>
      <c r="C72" s="88" t="s">
        <v>639</v>
      </c>
      <c r="D72" s="88"/>
      <c r="E72" s="134">
        <f t="shared" si="18"/>
        <v>0</v>
      </c>
      <c r="F72" s="134">
        <f t="shared" si="19"/>
        <v>0</v>
      </c>
      <c r="G72" s="134">
        <f t="shared" si="20"/>
        <v>0</v>
      </c>
      <c r="H72" s="134">
        <f t="shared" si="21"/>
        <v>0</v>
      </c>
      <c r="I72" s="134">
        <f t="shared" si="22"/>
        <v>0</v>
      </c>
      <c r="J72" s="134">
        <f aca="true" t="shared" si="24" ref="J72:J74">J81</f>
        <v>0</v>
      </c>
      <c r="K72" s="134">
        <f aca="true" t="shared" si="25" ref="K72:K74">K81</f>
        <v>0</v>
      </c>
      <c r="L72" s="134">
        <f aca="true" t="shared" si="26" ref="L72:L74">F81+F90</f>
        <v>0</v>
      </c>
      <c r="M72" s="134">
        <f t="shared" si="23"/>
        <v>0</v>
      </c>
      <c r="N72" s="134">
        <f aca="true" t="shared" si="27" ref="N72:N74">N81</f>
        <v>0</v>
      </c>
      <c r="O72" s="134">
        <f aca="true" t="shared" si="28" ref="O72:O74">O81</f>
        <v>0</v>
      </c>
      <c r="P72" s="135">
        <f aca="true" t="shared" si="29" ref="P72:P74">G81+G90</f>
        <v>0</v>
      </c>
    </row>
    <row r="73" spans="1:16" ht="13.5">
      <c r="A73" s="82"/>
      <c r="B73" s="87" t="s">
        <v>663</v>
      </c>
      <c r="C73" s="88" t="s">
        <v>639</v>
      </c>
      <c r="D73" s="88"/>
      <c r="E73" s="134">
        <f t="shared" si="18"/>
        <v>0</v>
      </c>
      <c r="F73" s="134">
        <f t="shared" si="19"/>
        <v>0</v>
      </c>
      <c r="G73" s="134">
        <f t="shared" si="20"/>
        <v>0</v>
      </c>
      <c r="H73" s="134">
        <f t="shared" si="21"/>
        <v>0</v>
      </c>
      <c r="I73" s="134">
        <f t="shared" si="22"/>
        <v>0</v>
      </c>
      <c r="J73" s="134">
        <f t="shared" si="24"/>
        <v>0</v>
      </c>
      <c r="K73" s="134">
        <f t="shared" si="25"/>
        <v>0</v>
      </c>
      <c r="L73" s="134">
        <f t="shared" si="26"/>
        <v>0</v>
      </c>
      <c r="M73" s="134">
        <f t="shared" si="23"/>
        <v>0</v>
      </c>
      <c r="N73" s="134">
        <f t="shared" si="27"/>
        <v>0</v>
      </c>
      <c r="O73" s="134">
        <f t="shared" si="28"/>
        <v>0</v>
      </c>
      <c r="P73" s="135">
        <f t="shared" si="29"/>
        <v>0</v>
      </c>
    </row>
    <row r="74" spans="1:16" ht="13.5">
      <c r="A74" s="82"/>
      <c r="B74" s="91" t="s">
        <v>664</v>
      </c>
      <c r="C74" s="92" t="s">
        <v>639</v>
      </c>
      <c r="D74" s="92"/>
      <c r="E74" s="136">
        <f t="shared" si="18"/>
        <v>0</v>
      </c>
      <c r="F74" s="136">
        <f t="shared" si="19"/>
        <v>0</v>
      </c>
      <c r="G74" s="136">
        <f t="shared" si="20"/>
        <v>0</v>
      </c>
      <c r="H74" s="136">
        <f t="shared" si="21"/>
        <v>0</v>
      </c>
      <c r="I74" s="136">
        <f t="shared" si="22"/>
        <v>0</v>
      </c>
      <c r="J74" s="136">
        <f t="shared" si="24"/>
        <v>0</v>
      </c>
      <c r="K74" s="136">
        <f t="shared" si="25"/>
        <v>0</v>
      </c>
      <c r="L74" s="136">
        <f t="shared" si="26"/>
        <v>0</v>
      </c>
      <c r="M74" s="136">
        <f t="shared" si="23"/>
        <v>0</v>
      </c>
      <c r="N74" s="136">
        <f t="shared" si="27"/>
        <v>0</v>
      </c>
      <c r="O74" s="136">
        <f t="shared" si="28"/>
        <v>0</v>
      </c>
      <c r="P74" s="137">
        <f t="shared" si="29"/>
        <v>0</v>
      </c>
    </row>
    <row r="75" spans="1:16" ht="13.5">
      <c r="A75" s="95" t="s">
        <v>697</v>
      </c>
      <c r="B75" s="105" t="s">
        <v>666</v>
      </c>
      <c r="C75" s="138" t="s">
        <v>685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</row>
    <row r="76" spans="1:16" ht="10.5" customHeight="1">
      <c r="A76" s="95"/>
      <c r="B76" s="108" t="s">
        <v>668</v>
      </c>
      <c r="C76" s="124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41"/>
    </row>
    <row r="77" spans="1:16" ht="10.5" customHeight="1">
      <c r="A77" s="95"/>
      <c r="B77" s="108" t="s">
        <v>698</v>
      </c>
      <c r="C77" s="124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41"/>
    </row>
    <row r="78" spans="1:16" ht="13.5">
      <c r="A78" s="95"/>
      <c r="B78" s="108" t="s">
        <v>671</v>
      </c>
      <c r="C78" s="127" t="s">
        <v>686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42"/>
    </row>
    <row r="79" spans="1:16" ht="13.5">
      <c r="A79" s="95"/>
      <c r="B79" s="108" t="s">
        <v>673</v>
      </c>
      <c r="C79" s="105"/>
      <c r="D79" s="105"/>
      <c r="E79" s="106">
        <f>SUM(E80:E83)</f>
        <v>4103702</v>
      </c>
      <c r="F79" s="106">
        <f>SUM(F80:F83)</f>
        <v>3251618</v>
      </c>
      <c r="G79" s="106">
        <f>SUM(G80:G83)</f>
        <v>852084</v>
      </c>
      <c r="H79" s="106">
        <f>I79+M79</f>
        <v>4103702</v>
      </c>
      <c r="I79" s="106">
        <f>SUM(I80:I83)</f>
        <v>3251618</v>
      </c>
      <c r="J79" s="106">
        <v>0</v>
      </c>
      <c r="K79" s="106">
        <v>0</v>
      </c>
      <c r="L79" s="106">
        <f>SUM(L80:L83)</f>
        <v>3251618</v>
      </c>
      <c r="M79" s="106">
        <f>SUM(M80:M83)</f>
        <v>852084</v>
      </c>
      <c r="N79" s="106">
        <v>0</v>
      </c>
      <c r="O79" s="106">
        <v>0</v>
      </c>
      <c r="P79" s="107">
        <f>SUM(P80:P83)</f>
        <v>852084</v>
      </c>
    </row>
    <row r="80" spans="1:16" ht="12.75" customHeight="1">
      <c r="A80" s="95"/>
      <c r="B80" s="108" t="s">
        <v>661</v>
      </c>
      <c r="C80" s="130"/>
      <c r="D80" s="143" t="s">
        <v>687</v>
      </c>
      <c r="E80" s="111">
        <f aca="true" t="shared" si="30" ref="E80:E82">F80+G80</f>
        <v>4103702</v>
      </c>
      <c r="F80" s="112">
        <f>L80</f>
        <v>3251618</v>
      </c>
      <c r="G80" s="112">
        <f>P80</f>
        <v>852084</v>
      </c>
      <c r="H80" s="144"/>
      <c r="I80" s="144">
        <f>J80+K80+L80</f>
        <v>3251618</v>
      </c>
      <c r="J80" s="144"/>
      <c r="K80" s="144"/>
      <c r="L80" s="144">
        <v>3251618</v>
      </c>
      <c r="M80" s="144">
        <f>N80+O80+P80</f>
        <v>852084</v>
      </c>
      <c r="N80" s="144"/>
      <c r="O80" s="144"/>
      <c r="P80" s="145">
        <v>852084</v>
      </c>
    </row>
    <row r="81" spans="1:16" ht="13.5">
      <c r="A81" s="95"/>
      <c r="B81" s="108" t="s">
        <v>662</v>
      </c>
      <c r="C81" s="130"/>
      <c r="D81" s="143"/>
      <c r="E81" s="111">
        <f t="shared" si="30"/>
        <v>0</v>
      </c>
      <c r="F81" s="112">
        <v>0</v>
      </c>
      <c r="G81" s="112">
        <v>0</v>
      </c>
      <c r="H81" s="144"/>
      <c r="I81" s="144"/>
      <c r="J81" s="144"/>
      <c r="K81" s="144"/>
      <c r="L81" s="144"/>
      <c r="M81" s="144"/>
      <c r="N81" s="144"/>
      <c r="O81" s="144"/>
      <c r="P81" s="145"/>
    </row>
    <row r="82" spans="1:16" ht="9.75" customHeight="1">
      <c r="A82" s="95"/>
      <c r="B82" s="108" t="s">
        <v>663</v>
      </c>
      <c r="C82" s="130"/>
      <c r="D82" s="143"/>
      <c r="E82" s="111">
        <f t="shared" si="30"/>
        <v>0</v>
      </c>
      <c r="F82" s="112">
        <v>0</v>
      </c>
      <c r="G82" s="112">
        <v>0</v>
      </c>
      <c r="H82" s="144"/>
      <c r="I82" s="144"/>
      <c r="J82" s="144"/>
      <c r="K82" s="144"/>
      <c r="L82" s="144"/>
      <c r="M82" s="144"/>
      <c r="N82" s="144"/>
      <c r="O82" s="144"/>
      <c r="P82" s="145"/>
    </row>
    <row r="83" spans="1:16" ht="9.75" customHeight="1">
      <c r="A83" s="95"/>
      <c r="B83" s="108" t="s">
        <v>664</v>
      </c>
      <c r="C83" s="130"/>
      <c r="D83" s="143"/>
      <c r="E83" s="111">
        <v>0</v>
      </c>
      <c r="F83" s="112">
        <v>0</v>
      </c>
      <c r="G83" s="112">
        <v>0</v>
      </c>
      <c r="H83" s="144"/>
      <c r="I83" s="144"/>
      <c r="J83" s="144"/>
      <c r="K83" s="144"/>
      <c r="L83" s="144"/>
      <c r="M83" s="144"/>
      <c r="N83" s="144"/>
      <c r="O83" s="144"/>
      <c r="P83" s="145"/>
    </row>
    <row r="84" spans="1:16" ht="12.75" hidden="1">
      <c r="A84" s="117" t="s">
        <v>699</v>
      </c>
      <c r="B84" s="108" t="s">
        <v>666</v>
      </c>
      <c r="C84" s="146" t="s">
        <v>700</v>
      </c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</row>
    <row r="85" spans="1:16" ht="12.75" hidden="1">
      <c r="A85" s="117"/>
      <c r="B85" s="108" t="s">
        <v>668</v>
      </c>
      <c r="C85" s="149" t="s">
        <v>701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1"/>
    </row>
    <row r="86" spans="1:16" ht="12.75" hidden="1">
      <c r="A86" s="117"/>
      <c r="B86" s="108" t="s">
        <v>670</v>
      </c>
      <c r="C86" s="149" t="s">
        <v>702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1"/>
    </row>
    <row r="87" spans="1:16" ht="12.75" hidden="1">
      <c r="A87" s="117"/>
      <c r="B87" s="108" t="s">
        <v>671</v>
      </c>
      <c r="C87" s="152" t="s">
        <v>703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4"/>
    </row>
    <row r="88" spans="1:16" ht="12.75" hidden="1">
      <c r="A88" s="117"/>
      <c r="B88" s="108" t="s">
        <v>673</v>
      </c>
      <c r="C88" s="108"/>
      <c r="D88" s="108"/>
      <c r="E88" s="112">
        <f>SUM(E89:E92)</f>
        <v>0</v>
      </c>
      <c r="F88" s="112">
        <f>SUM(F89:F92)</f>
        <v>0</v>
      </c>
      <c r="G88" s="112">
        <f>SUM(G89:G92)</f>
        <v>0</v>
      </c>
      <c r="H88" s="112">
        <f>SUM(H89:H92)</f>
        <v>0</v>
      </c>
      <c r="I88" s="112">
        <f>SUM(I89:I92)</f>
        <v>0</v>
      </c>
      <c r="J88" s="112">
        <f>SUM(J89:J92)</f>
        <v>0</v>
      </c>
      <c r="K88" s="112">
        <f>SUM(K89:K92)</f>
        <v>0</v>
      </c>
      <c r="L88" s="112">
        <f>SUM(L89:L92)</f>
        <v>0</v>
      </c>
      <c r="M88" s="112">
        <f>SUM(M89:M92)</f>
        <v>0</v>
      </c>
      <c r="N88" s="112">
        <f>SUM(N89:N92)</f>
        <v>0</v>
      </c>
      <c r="O88" s="112">
        <f>SUM(O89:O92)</f>
        <v>0</v>
      </c>
      <c r="P88" s="155">
        <f>SUM(P89:P92)</f>
        <v>0</v>
      </c>
    </row>
    <row r="89" spans="1:16" ht="12.75" customHeight="1" hidden="1">
      <c r="A89" s="117"/>
      <c r="B89" s="108" t="s">
        <v>704</v>
      </c>
      <c r="C89" s="130"/>
      <c r="D89" s="143" t="s">
        <v>705</v>
      </c>
      <c r="E89" s="156">
        <f aca="true" t="shared" si="31" ref="E89:E92">F89+G89</f>
        <v>0</v>
      </c>
      <c r="F89" s="112">
        <f>L89</f>
        <v>0</v>
      </c>
      <c r="G89" s="112">
        <f>P89</f>
        <v>0</v>
      </c>
      <c r="H89" s="144">
        <f>I89+M89</f>
        <v>0</v>
      </c>
      <c r="I89" s="144">
        <f>J89+K89+L89</f>
        <v>0</v>
      </c>
      <c r="J89" s="144"/>
      <c r="K89" s="144"/>
      <c r="L89" s="144">
        <v>0</v>
      </c>
      <c r="M89" s="144">
        <f>N89+O89+P89</f>
        <v>0</v>
      </c>
      <c r="N89" s="144"/>
      <c r="O89" s="144"/>
      <c r="P89" s="145">
        <v>0</v>
      </c>
    </row>
    <row r="90" spans="1:16" ht="12.75" hidden="1">
      <c r="A90" s="117"/>
      <c r="B90" s="108" t="s">
        <v>649</v>
      </c>
      <c r="C90" s="130"/>
      <c r="D90" s="143"/>
      <c r="E90" s="156">
        <f t="shared" si="31"/>
        <v>0</v>
      </c>
      <c r="F90" s="112">
        <v>0</v>
      </c>
      <c r="G90" s="112">
        <v>0</v>
      </c>
      <c r="H90" s="144"/>
      <c r="I90" s="144"/>
      <c r="J90" s="144"/>
      <c r="K90" s="144"/>
      <c r="L90" s="144"/>
      <c r="M90" s="144"/>
      <c r="N90" s="144"/>
      <c r="O90" s="144"/>
      <c r="P90" s="145"/>
    </row>
    <row r="91" spans="1:16" ht="12.75" hidden="1">
      <c r="A91" s="117"/>
      <c r="B91" s="108" t="s">
        <v>662</v>
      </c>
      <c r="C91" s="130"/>
      <c r="D91" s="143"/>
      <c r="E91" s="156">
        <f t="shared" si="31"/>
        <v>0</v>
      </c>
      <c r="F91" s="112">
        <v>0</v>
      </c>
      <c r="G91" s="112">
        <v>0</v>
      </c>
      <c r="H91" s="144"/>
      <c r="I91" s="144"/>
      <c r="J91" s="144"/>
      <c r="K91" s="144"/>
      <c r="L91" s="144"/>
      <c r="M91" s="144"/>
      <c r="N91" s="144"/>
      <c r="O91" s="144"/>
      <c r="P91" s="145"/>
    </row>
    <row r="92" spans="1:16" ht="12.75" hidden="1">
      <c r="A92" s="117"/>
      <c r="B92" s="108" t="s">
        <v>706</v>
      </c>
      <c r="C92" s="130"/>
      <c r="D92" s="143"/>
      <c r="E92" s="156">
        <f t="shared" si="31"/>
        <v>0</v>
      </c>
      <c r="F92" s="112">
        <v>0</v>
      </c>
      <c r="G92" s="112">
        <v>0</v>
      </c>
      <c r="H92" s="144"/>
      <c r="I92" s="144"/>
      <c r="J92" s="144"/>
      <c r="K92" s="144"/>
      <c r="L92" s="144"/>
      <c r="M92" s="144"/>
      <c r="N92" s="144"/>
      <c r="O92" s="144"/>
      <c r="P92" s="145"/>
    </row>
    <row r="93" spans="1:16" ht="20.25" customHeight="1">
      <c r="A93" s="157" t="s">
        <v>638</v>
      </c>
      <c r="B93" s="157"/>
      <c r="C93" s="157"/>
      <c r="D93" s="157"/>
      <c r="E93" s="158">
        <f>E11+E70</f>
        <v>4479180</v>
      </c>
      <c r="F93" s="158">
        <f>F11+F70</f>
        <v>3282551</v>
      </c>
      <c r="G93" s="159">
        <f>G11+G70</f>
        <v>1196629</v>
      </c>
      <c r="H93" s="158">
        <f>H11+H70</f>
        <v>4479180</v>
      </c>
      <c r="I93" s="158">
        <f>I11+I70</f>
        <v>3282551</v>
      </c>
      <c r="J93" s="158">
        <f>J11+J70</f>
        <v>0</v>
      </c>
      <c r="K93" s="158">
        <f>K11+K70</f>
        <v>0</v>
      </c>
      <c r="L93" s="158">
        <f>L11+L70</f>
        <v>3282551</v>
      </c>
      <c r="M93" s="158">
        <f>M11+M70</f>
        <v>1196629</v>
      </c>
      <c r="N93" s="159">
        <f>N11+N70</f>
        <v>0</v>
      </c>
      <c r="O93" s="158">
        <f>O11+O70</f>
        <v>0</v>
      </c>
      <c r="P93" s="158">
        <f>P11+P70</f>
        <v>1196629</v>
      </c>
    </row>
    <row r="94" spans="1:16" ht="12.75">
      <c r="A94" s="160"/>
      <c r="B94" s="161"/>
      <c r="C94" s="160"/>
      <c r="D94" s="162" t="s">
        <v>707</v>
      </c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</row>
    <row r="95" spans="1:16" ht="16.5" customHeight="1">
      <c r="A95" s="160"/>
      <c r="B95" s="161"/>
      <c r="C95" s="160"/>
      <c r="D95" s="162">
        <v>2020</v>
      </c>
      <c r="E95" s="163">
        <f aca="true" t="shared" si="32" ref="E95:E98">E12+E71</f>
        <v>4479180</v>
      </c>
      <c r="F95" s="163">
        <f aca="true" t="shared" si="33" ref="F95:F98">F12+F71</f>
        <v>3282551</v>
      </c>
      <c r="G95" s="163">
        <f aca="true" t="shared" si="34" ref="G95:G98">G12+G71</f>
        <v>1196629</v>
      </c>
      <c r="H95" s="163">
        <f aca="true" t="shared" si="35" ref="H95:H98">H12+H71</f>
        <v>4479180</v>
      </c>
      <c r="I95" s="163">
        <f aca="true" t="shared" si="36" ref="I95:I98">I12+I71</f>
        <v>3282551</v>
      </c>
      <c r="J95" s="163">
        <f aca="true" t="shared" si="37" ref="J95:J98">J12+J71</f>
        <v>0</v>
      </c>
      <c r="K95" s="163">
        <f aca="true" t="shared" si="38" ref="K95:K98">K12+K71</f>
        <v>0</v>
      </c>
      <c r="L95" s="163">
        <f aca="true" t="shared" si="39" ref="L95:L98">L12+L71</f>
        <v>3282551</v>
      </c>
      <c r="M95" s="163">
        <f aca="true" t="shared" si="40" ref="M95:M98">M12+M71</f>
        <v>1196629</v>
      </c>
      <c r="N95" s="163">
        <f aca="true" t="shared" si="41" ref="N95:N98">N12+N71</f>
        <v>0</v>
      </c>
      <c r="O95" s="163">
        <f aca="true" t="shared" si="42" ref="O95:O98">O12+O71</f>
        <v>0</v>
      </c>
      <c r="P95" s="163">
        <f aca="true" t="shared" si="43" ref="P95:P98">P12+P71</f>
        <v>1196629</v>
      </c>
    </row>
    <row r="96" spans="1:16" ht="12" customHeight="1">
      <c r="A96" s="160"/>
      <c r="B96" s="161"/>
      <c r="C96" s="160"/>
      <c r="D96" s="162">
        <v>2021</v>
      </c>
      <c r="E96" s="164">
        <f t="shared" si="32"/>
        <v>0</v>
      </c>
      <c r="F96" s="164">
        <f t="shared" si="33"/>
        <v>0</v>
      </c>
      <c r="G96" s="164">
        <f t="shared" si="34"/>
        <v>0</v>
      </c>
      <c r="H96" s="164">
        <f t="shared" si="35"/>
        <v>0</v>
      </c>
      <c r="I96" s="164">
        <f t="shared" si="36"/>
        <v>0</v>
      </c>
      <c r="J96" s="164">
        <f t="shared" si="37"/>
        <v>0</v>
      </c>
      <c r="K96" s="164">
        <f t="shared" si="38"/>
        <v>0</v>
      </c>
      <c r="L96" s="164">
        <f t="shared" si="39"/>
        <v>0</v>
      </c>
      <c r="M96" s="164">
        <f t="shared" si="40"/>
        <v>0</v>
      </c>
      <c r="N96" s="164">
        <f t="shared" si="41"/>
        <v>0</v>
      </c>
      <c r="O96" s="164">
        <f t="shared" si="42"/>
        <v>0</v>
      </c>
      <c r="P96" s="164">
        <f t="shared" si="43"/>
        <v>0</v>
      </c>
    </row>
    <row r="97" spans="1:16" ht="12.75" customHeight="1">
      <c r="A97" s="160"/>
      <c r="B97" s="161"/>
      <c r="C97" s="160"/>
      <c r="D97" s="162">
        <v>2022</v>
      </c>
      <c r="E97" s="164">
        <f t="shared" si="32"/>
        <v>0</v>
      </c>
      <c r="F97" s="164">
        <f t="shared" si="33"/>
        <v>0</v>
      </c>
      <c r="G97" s="164">
        <f t="shared" si="34"/>
        <v>0</v>
      </c>
      <c r="H97" s="164">
        <f t="shared" si="35"/>
        <v>0</v>
      </c>
      <c r="I97" s="164">
        <f t="shared" si="36"/>
        <v>0</v>
      </c>
      <c r="J97" s="164">
        <f t="shared" si="37"/>
        <v>0</v>
      </c>
      <c r="K97" s="164">
        <f t="shared" si="38"/>
        <v>0</v>
      </c>
      <c r="L97" s="164">
        <f t="shared" si="39"/>
        <v>0</v>
      </c>
      <c r="M97" s="164">
        <f t="shared" si="40"/>
        <v>0</v>
      </c>
      <c r="N97" s="164">
        <f t="shared" si="41"/>
        <v>0</v>
      </c>
      <c r="O97" s="164">
        <f t="shared" si="42"/>
        <v>0</v>
      </c>
      <c r="P97" s="164">
        <f t="shared" si="43"/>
        <v>0</v>
      </c>
    </row>
    <row r="98" spans="1:16" ht="12.75" customHeight="1">
      <c r="A98" s="160"/>
      <c r="B98" s="161"/>
      <c r="C98" s="160"/>
      <c r="D98" s="162">
        <v>2023</v>
      </c>
      <c r="E98" s="164">
        <f t="shared" si="32"/>
        <v>0</v>
      </c>
      <c r="F98" s="164">
        <f t="shared" si="33"/>
        <v>0</v>
      </c>
      <c r="G98" s="164">
        <f t="shared" si="34"/>
        <v>0</v>
      </c>
      <c r="H98" s="164">
        <f t="shared" si="35"/>
        <v>0</v>
      </c>
      <c r="I98" s="164">
        <f t="shared" si="36"/>
        <v>0</v>
      </c>
      <c r="J98" s="164">
        <f t="shared" si="37"/>
        <v>0</v>
      </c>
      <c r="K98" s="164">
        <f t="shared" si="38"/>
        <v>0</v>
      </c>
      <c r="L98" s="164">
        <f t="shared" si="39"/>
        <v>0</v>
      </c>
      <c r="M98" s="164">
        <f t="shared" si="40"/>
        <v>0</v>
      </c>
      <c r="N98" s="164">
        <f t="shared" si="41"/>
        <v>0</v>
      </c>
      <c r="O98" s="164">
        <f t="shared" si="42"/>
        <v>0</v>
      </c>
      <c r="P98" s="164">
        <f t="shared" si="43"/>
        <v>0</v>
      </c>
    </row>
    <row r="99" spans="1:16" ht="15" customHeight="1">
      <c r="A99" s="160"/>
      <c r="B99" s="160"/>
      <c r="C99" s="160"/>
      <c r="D99" s="162" t="s">
        <v>708</v>
      </c>
      <c r="E99" s="165">
        <f>SUM(E95:E98)</f>
        <v>4479180</v>
      </c>
      <c r="F99" s="165">
        <f>SUM(F95:F98)</f>
        <v>3282551</v>
      </c>
      <c r="G99" s="165">
        <f>SUM(G95:G98)</f>
        <v>1196629</v>
      </c>
      <c r="H99" s="165">
        <f>SUM(H95:H98)</f>
        <v>4479180</v>
      </c>
      <c r="I99" s="165">
        <f>SUM(I95:I98)</f>
        <v>3282551</v>
      </c>
      <c r="J99" s="165">
        <f>SUM(J95:J98)</f>
        <v>0</v>
      </c>
      <c r="K99" s="165">
        <f>SUM(K95:K98)</f>
        <v>0</v>
      </c>
      <c r="L99" s="165">
        <f>SUM(L95:L98)</f>
        <v>3282551</v>
      </c>
      <c r="M99" s="165">
        <f>SUM(M95:M98)</f>
        <v>1196629</v>
      </c>
      <c r="N99" s="165">
        <f>SUM(N95:N98)</f>
        <v>0</v>
      </c>
      <c r="O99" s="165">
        <f>SUM(O95:O98)</f>
        <v>0</v>
      </c>
      <c r="P99" s="165">
        <f>SUM(P95:P98)</f>
        <v>1196629</v>
      </c>
    </row>
  </sheetData>
  <sheetProtection selectLockedCells="1" selectUnlockedCells="1"/>
  <mergeCells count="126"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A11:A15"/>
    <mergeCell ref="C11:D11"/>
    <mergeCell ref="C12:D12"/>
    <mergeCell ref="C13:D13"/>
    <mergeCell ref="C14:D14"/>
    <mergeCell ref="C15:D15"/>
    <mergeCell ref="A16:A24"/>
    <mergeCell ref="C21:C24"/>
    <mergeCell ref="D21:D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A25:A33"/>
    <mergeCell ref="C30:C33"/>
    <mergeCell ref="D30:D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A34:A42"/>
    <mergeCell ref="D39:D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A43:A51"/>
    <mergeCell ref="D48:D51"/>
    <mergeCell ref="H48:H51"/>
    <mergeCell ref="I48:I51"/>
    <mergeCell ref="J48:J51"/>
    <mergeCell ref="K48:K51"/>
    <mergeCell ref="L48:L51"/>
    <mergeCell ref="M48:M51"/>
    <mergeCell ref="N48:N51"/>
    <mergeCell ref="O48:O51"/>
    <mergeCell ref="P48:P51"/>
    <mergeCell ref="A52:A60"/>
    <mergeCell ref="C57:C60"/>
    <mergeCell ref="D57:D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  <mergeCell ref="A61:A69"/>
    <mergeCell ref="C66:C69"/>
    <mergeCell ref="D66:D69"/>
    <mergeCell ref="H66:H69"/>
    <mergeCell ref="I66:I69"/>
    <mergeCell ref="J66:J69"/>
    <mergeCell ref="K66:K69"/>
    <mergeCell ref="L66:L69"/>
    <mergeCell ref="M66:M69"/>
    <mergeCell ref="N66:N69"/>
    <mergeCell ref="O66:O69"/>
    <mergeCell ref="P66:P69"/>
    <mergeCell ref="A70:A74"/>
    <mergeCell ref="C70:D70"/>
    <mergeCell ref="C71:D71"/>
    <mergeCell ref="C72:D72"/>
    <mergeCell ref="C73:D73"/>
    <mergeCell ref="C74:D74"/>
    <mergeCell ref="A75:A83"/>
    <mergeCell ref="D80:D83"/>
    <mergeCell ref="H80:H83"/>
    <mergeCell ref="I80:I83"/>
    <mergeCell ref="J80:J83"/>
    <mergeCell ref="K80:K83"/>
    <mergeCell ref="L80:L83"/>
    <mergeCell ref="M80:M83"/>
    <mergeCell ref="N80:N83"/>
    <mergeCell ref="O80:O83"/>
    <mergeCell ref="P80:P83"/>
    <mergeCell ref="A84:A92"/>
    <mergeCell ref="C89:C92"/>
    <mergeCell ref="D89:D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A93:D9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.28515625" style="0" customWidth="1"/>
    <col min="3" max="3" width="9.57421875" style="0" customWidth="1"/>
    <col min="4" max="4" width="0.2890625" style="0" customWidth="1"/>
    <col min="5" max="5" width="10.7109375" style="0" customWidth="1"/>
    <col min="6" max="6" width="32.57421875" style="0" customWidth="1"/>
    <col min="7" max="7" width="7.00390625" style="0" customWidth="1"/>
    <col min="8" max="8" width="18.421875" style="0" customWidth="1"/>
    <col min="9" max="9" width="0.71875" style="0" customWidth="1"/>
    <col min="10" max="16384" width="11.57421875" style="0" customWidth="1"/>
  </cols>
  <sheetData>
    <row r="1" ht="20.25"/>
    <row r="2" spans="1:9" ht="13.5">
      <c r="A2" s="166"/>
      <c r="B2" s="166"/>
      <c r="C2" s="166"/>
      <c r="D2" s="166"/>
      <c r="E2" s="166"/>
      <c r="F2" s="166"/>
      <c r="G2" s="166"/>
      <c r="H2" s="166"/>
      <c r="I2" s="166"/>
    </row>
    <row r="3" spans="1:9" ht="35.25" customHeight="1">
      <c r="A3" s="167" t="s">
        <v>709</v>
      </c>
      <c r="B3" s="167"/>
      <c r="C3" s="167"/>
      <c r="D3" s="167"/>
      <c r="E3" s="167"/>
      <c r="F3" s="167"/>
      <c r="G3" s="167"/>
      <c r="H3" s="167"/>
      <c r="I3" s="167"/>
    </row>
    <row r="4" spans="1:9" ht="13.5">
      <c r="A4" s="168" t="s">
        <v>1</v>
      </c>
      <c r="B4" s="169" t="s">
        <v>2</v>
      </c>
      <c r="C4" s="169"/>
      <c r="D4" s="169" t="s">
        <v>710</v>
      </c>
      <c r="E4" s="169"/>
      <c r="F4" s="169" t="s">
        <v>711</v>
      </c>
      <c r="G4" s="169"/>
      <c r="H4" s="168" t="s">
        <v>712</v>
      </c>
      <c r="I4" s="170"/>
    </row>
    <row r="5" spans="1:9" ht="12">
      <c r="A5" s="168" t="s">
        <v>12</v>
      </c>
      <c r="B5" s="171"/>
      <c r="C5" s="171"/>
      <c r="D5" s="172"/>
      <c r="E5" s="172"/>
      <c r="F5" s="166" t="s">
        <v>13</v>
      </c>
      <c r="G5" s="166"/>
      <c r="H5" s="173">
        <v>20000</v>
      </c>
      <c r="I5" s="170"/>
    </row>
    <row r="6" spans="1:9" ht="12">
      <c r="A6" s="174"/>
      <c r="B6" s="175" t="s">
        <v>17</v>
      </c>
      <c r="C6" s="175"/>
      <c r="D6" s="176"/>
      <c r="E6" s="176"/>
      <c r="F6" s="177" t="s">
        <v>18</v>
      </c>
      <c r="G6" s="177"/>
      <c r="H6" s="178">
        <v>20000</v>
      </c>
      <c r="I6" s="170"/>
    </row>
    <row r="7" spans="1:9" ht="30.75">
      <c r="A7" s="179"/>
      <c r="B7" s="176"/>
      <c r="C7" s="176"/>
      <c r="D7" s="175" t="s">
        <v>19</v>
      </c>
      <c r="E7" s="175"/>
      <c r="F7" s="177" t="s">
        <v>20</v>
      </c>
      <c r="G7" s="177"/>
      <c r="H7" s="178">
        <v>20000</v>
      </c>
      <c r="I7" s="170"/>
    </row>
    <row r="8" spans="1:9" ht="12">
      <c r="A8" s="168" t="s">
        <v>58</v>
      </c>
      <c r="B8" s="171"/>
      <c r="C8" s="171"/>
      <c r="D8" s="172"/>
      <c r="E8" s="172"/>
      <c r="F8" s="166" t="s">
        <v>59</v>
      </c>
      <c r="G8" s="166"/>
      <c r="H8" s="173">
        <v>71917</v>
      </c>
      <c r="I8" s="170"/>
    </row>
    <row r="9" spans="1:9" ht="12">
      <c r="A9" s="174"/>
      <c r="B9" s="175" t="s">
        <v>61</v>
      </c>
      <c r="C9" s="175"/>
      <c r="D9" s="176"/>
      <c r="E9" s="176"/>
      <c r="F9" s="177" t="s">
        <v>62</v>
      </c>
      <c r="G9" s="177"/>
      <c r="H9" s="178">
        <v>71917</v>
      </c>
      <c r="I9" s="170"/>
    </row>
    <row r="10" spans="1:9" ht="30.75" customHeight="1">
      <c r="A10" s="179"/>
      <c r="B10" s="176"/>
      <c r="C10" s="176"/>
      <c r="D10" s="175" t="s">
        <v>19</v>
      </c>
      <c r="E10" s="175"/>
      <c r="F10" s="177" t="s">
        <v>20</v>
      </c>
      <c r="G10" s="177"/>
      <c r="H10" s="178">
        <v>71917</v>
      </c>
      <c r="I10" s="170"/>
    </row>
    <row r="11" spans="1:9" ht="12">
      <c r="A11" s="168" t="s">
        <v>78</v>
      </c>
      <c r="B11" s="171"/>
      <c r="C11" s="171"/>
      <c r="D11" s="172"/>
      <c r="E11" s="172"/>
      <c r="F11" s="166" t="s">
        <v>79</v>
      </c>
      <c r="G11" s="166"/>
      <c r="H11" s="173">
        <v>669346</v>
      </c>
      <c r="I11" s="170"/>
    </row>
    <row r="12" spans="1:9" ht="12" customHeight="1">
      <c r="A12" s="174"/>
      <c r="B12" s="175" t="s">
        <v>81</v>
      </c>
      <c r="C12" s="175"/>
      <c r="D12" s="176"/>
      <c r="E12" s="176"/>
      <c r="F12" s="177" t="s">
        <v>82</v>
      </c>
      <c r="G12" s="177"/>
      <c r="H12" s="178">
        <v>288149</v>
      </c>
      <c r="I12" s="170"/>
    </row>
    <row r="13" spans="1:9" ht="30.75">
      <c r="A13" s="179"/>
      <c r="B13" s="176"/>
      <c r="C13" s="176"/>
      <c r="D13" s="175" t="s">
        <v>19</v>
      </c>
      <c r="E13" s="175"/>
      <c r="F13" s="177" t="s">
        <v>20</v>
      </c>
      <c r="G13" s="177"/>
      <c r="H13" s="178">
        <v>288149</v>
      </c>
      <c r="I13" s="170"/>
    </row>
    <row r="14" spans="1:9" ht="12">
      <c r="A14" s="174"/>
      <c r="B14" s="175" t="s">
        <v>84</v>
      </c>
      <c r="C14" s="175"/>
      <c r="D14" s="176"/>
      <c r="E14" s="176"/>
      <c r="F14" s="177" t="s">
        <v>85</v>
      </c>
      <c r="G14" s="177"/>
      <c r="H14" s="178">
        <v>381197</v>
      </c>
      <c r="I14" s="170"/>
    </row>
    <row r="15" spans="1:9" ht="30.75" customHeight="1">
      <c r="A15" s="179"/>
      <c r="B15" s="176"/>
      <c r="C15" s="176"/>
      <c r="D15" s="175" t="s">
        <v>19</v>
      </c>
      <c r="E15" s="175"/>
      <c r="F15" s="177" t="s">
        <v>20</v>
      </c>
      <c r="G15" s="177"/>
      <c r="H15" s="178">
        <v>381197</v>
      </c>
      <c r="I15" s="170"/>
    </row>
    <row r="16" spans="1:9" ht="12">
      <c r="A16" s="168" t="s">
        <v>94</v>
      </c>
      <c r="B16" s="171"/>
      <c r="C16" s="171"/>
      <c r="D16" s="172"/>
      <c r="E16" s="172"/>
      <c r="F16" s="166" t="s">
        <v>95</v>
      </c>
      <c r="G16" s="166"/>
      <c r="H16" s="173">
        <v>32684</v>
      </c>
      <c r="I16" s="170"/>
    </row>
    <row r="17" spans="1:9" ht="12" customHeight="1">
      <c r="A17" s="174"/>
      <c r="B17" s="175" t="s">
        <v>97</v>
      </c>
      <c r="C17" s="175"/>
      <c r="D17" s="176"/>
      <c r="E17" s="176"/>
      <c r="F17" s="177" t="s">
        <v>98</v>
      </c>
      <c r="G17" s="177"/>
      <c r="H17" s="178">
        <v>684</v>
      </c>
      <c r="I17" s="170"/>
    </row>
    <row r="18" spans="1:9" ht="30.75">
      <c r="A18" s="179"/>
      <c r="B18" s="172"/>
      <c r="C18" s="172"/>
      <c r="D18" s="171" t="s">
        <v>19</v>
      </c>
      <c r="E18" s="171"/>
      <c r="F18" s="180" t="s">
        <v>20</v>
      </c>
      <c r="G18" s="180"/>
      <c r="H18" s="178">
        <v>684</v>
      </c>
      <c r="I18" s="170"/>
    </row>
    <row r="19" spans="1:9" ht="12">
      <c r="A19" s="174"/>
      <c r="B19" s="175" t="s">
        <v>105</v>
      </c>
      <c r="C19" s="175"/>
      <c r="D19" s="176"/>
      <c r="E19" s="176"/>
      <c r="F19" s="177" t="s">
        <v>106</v>
      </c>
      <c r="G19" s="177"/>
      <c r="H19" s="178">
        <v>32000</v>
      </c>
      <c r="I19" s="170"/>
    </row>
    <row r="20" spans="1:9" ht="30.75" customHeight="1">
      <c r="A20" s="179"/>
      <c r="B20" s="176"/>
      <c r="C20" s="176"/>
      <c r="D20" s="175" t="s">
        <v>19</v>
      </c>
      <c r="E20" s="175"/>
      <c r="F20" s="177" t="s">
        <v>20</v>
      </c>
      <c r="G20" s="177"/>
      <c r="H20" s="178">
        <v>32000</v>
      </c>
      <c r="I20" s="170"/>
    </row>
    <row r="21" spans="1:9" ht="12">
      <c r="A21" s="168" t="s">
        <v>112</v>
      </c>
      <c r="B21" s="171"/>
      <c r="C21" s="171"/>
      <c r="D21" s="172"/>
      <c r="E21" s="172"/>
      <c r="F21" s="166" t="s">
        <v>113</v>
      </c>
      <c r="G21" s="166"/>
      <c r="H21" s="173">
        <v>5500</v>
      </c>
      <c r="I21" s="170"/>
    </row>
    <row r="22" spans="1:9" ht="12" customHeight="1">
      <c r="A22" s="174"/>
      <c r="B22" s="175" t="s">
        <v>115</v>
      </c>
      <c r="C22" s="175"/>
      <c r="D22" s="176"/>
      <c r="E22" s="176"/>
      <c r="F22" s="177" t="s">
        <v>116</v>
      </c>
      <c r="G22" s="177"/>
      <c r="H22" s="178">
        <v>5500</v>
      </c>
      <c r="I22" s="170"/>
    </row>
    <row r="23" spans="1:9" ht="30.75">
      <c r="A23" s="179"/>
      <c r="B23" s="176"/>
      <c r="C23" s="176"/>
      <c r="D23" s="175" t="s">
        <v>19</v>
      </c>
      <c r="E23" s="175"/>
      <c r="F23" s="177" t="s">
        <v>20</v>
      </c>
      <c r="G23" s="177"/>
      <c r="H23" s="178">
        <v>5500</v>
      </c>
      <c r="I23" s="170"/>
    </row>
    <row r="24" spans="1:9" ht="12">
      <c r="A24" s="168" t="s">
        <v>118</v>
      </c>
      <c r="B24" s="171"/>
      <c r="C24" s="171"/>
      <c r="D24" s="172"/>
      <c r="E24" s="172"/>
      <c r="F24" s="166" t="s">
        <v>119</v>
      </c>
      <c r="G24" s="166"/>
      <c r="H24" s="173">
        <v>4339680</v>
      </c>
      <c r="I24" s="170"/>
    </row>
    <row r="25" spans="1:9" ht="12">
      <c r="A25" s="174"/>
      <c r="B25" s="175" t="s">
        <v>121</v>
      </c>
      <c r="C25" s="175"/>
      <c r="D25" s="176"/>
      <c r="E25" s="176"/>
      <c r="F25" s="177" t="s">
        <v>122</v>
      </c>
      <c r="G25" s="177"/>
      <c r="H25" s="178">
        <v>4339680</v>
      </c>
      <c r="I25" s="170"/>
    </row>
    <row r="26" spans="1:9" ht="30.75">
      <c r="A26" s="179"/>
      <c r="B26" s="176"/>
      <c r="C26" s="176"/>
      <c r="D26" s="175" t="s">
        <v>19</v>
      </c>
      <c r="E26" s="175"/>
      <c r="F26" s="177" t="s">
        <v>20</v>
      </c>
      <c r="G26" s="177"/>
      <c r="H26" s="178">
        <v>4339680</v>
      </c>
      <c r="I26" s="170"/>
    </row>
    <row r="27" spans="1:9" ht="12">
      <c r="A27" s="168" t="s">
        <v>124</v>
      </c>
      <c r="B27" s="171"/>
      <c r="C27" s="171"/>
      <c r="D27" s="172"/>
      <c r="E27" s="172"/>
      <c r="F27" s="166" t="s">
        <v>125</v>
      </c>
      <c r="G27" s="166"/>
      <c r="H27" s="173">
        <v>198000</v>
      </c>
      <c r="I27" s="170"/>
    </row>
    <row r="28" spans="1:9" ht="12">
      <c r="A28" s="174"/>
      <c r="B28" s="175" t="s">
        <v>127</v>
      </c>
      <c r="C28" s="175"/>
      <c r="D28" s="176"/>
      <c r="E28" s="176"/>
      <c r="F28" s="177" t="s">
        <v>128</v>
      </c>
      <c r="G28" s="177"/>
      <c r="H28" s="178">
        <v>198000</v>
      </c>
      <c r="I28" s="170"/>
    </row>
    <row r="29" spans="1:9" ht="30.75">
      <c r="A29" s="179"/>
      <c r="B29" s="176"/>
      <c r="C29" s="176"/>
      <c r="D29" s="175" t="s">
        <v>19</v>
      </c>
      <c r="E29" s="175"/>
      <c r="F29" s="177" t="s">
        <v>20</v>
      </c>
      <c r="G29" s="177"/>
      <c r="H29" s="178">
        <v>198000</v>
      </c>
      <c r="I29" s="170"/>
    </row>
    <row r="30" spans="1:9" ht="12">
      <c r="A30" s="168" t="s">
        <v>200</v>
      </c>
      <c r="B30" s="171"/>
      <c r="C30" s="171"/>
      <c r="D30" s="172"/>
      <c r="E30" s="172"/>
      <c r="F30" s="166" t="s">
        <v>201</v>
      </c>
      <c r="G30" s="166"/>
      <c r="H30" s="173">
        <v>1699320</v>
      </c>
      <c r="I30" s="170"/>
    </row>
    <row r="31" spans="1:9" ht="30.75">
      <c r="A31" s="174"/>
      <c r="B31" s="175" t="s">
        <v>203</v>
      </c>
      <c r="C31" s="175"/>
      <c r="D31" s="176"/>
      <c r="E31" s="176"/>
      <c r="F31" s="177" t="s">
        <v>204</v>
      </c>
      <c r="G31" s="177"/>
      <c r="H31" s="178">
        <v>1699320</v>
      </c>
      <c r="I31" s="170"/>
    </row>
    <row r="32" spans="1:9" ht="30.75">
      <c r="A32" s="179"/>
      <c r="B32" s="176"/>
      <c r="C32" s="176"/>
      <c r="D32" s="175" t="s">
        <v>19</v>
      </c>
      <c r="E32" s="175"/>
      <c r="F32" s="177" t="s">
        <v>20</v>
      </c>
      <c r="G32" s="177"/>
      <c r="H32" s="178">
        <v>1699320</v>
      </c>
      <c r="I32" s="170"/>
    </row>
    <row r="33" spans="1:9" ht="12">
      <c r="A33" s="168" t="s">
        <v>205</v>
      </c>
      <c r="B33" s="171"/>
      <c r="C33" s="171"/>
      <c r="D33" s="172"/>
      <c r="E33" s="172"/>
      <c r="F33" s="166" t="s">
        <v>206</v>
      </c>
      <c r="G33" s="166"/>
      <c r="H33" s="173">
        <v>2855576</v>
      </c>
      <c r="I33" s="170"/>
    </row>
    <row r="34" spans="1:9" ht="12" customHeight="1">
      <c r="A34" s="174"/>
      <c r="B34" s="175" t="s">
        <v>222</v>
      </c>
      <c r="C34" s="175"/>
      <c r="D34" s="176"/>
      <c r="E34" s="176"/>
      <c r="F34" s="177" t="s">
        <v>223</v>
      </c>
      <c r="G34" s="177"/>
      <c r="H34" s="178">
        <v>2855576</v>
      </c>
      <c r="I34" s="170"/>
    </row>
    <row r="35" spans="1:9" ht="30.75">
      <c r="A35" s="179"/>
      <c r="B35" s="176"/>
      <c r="C35" s="176"/>
      <c r="D35" s="175" t="s">
        <v>19</v>
      </c>
      <c r="E35" s="175"/>
      <c r="F35" s="177" t="s">
        <v>20</v>
      </c>
      <c r="G35" s="177"/>
      <c r="H35" s="178">
        <v>2855576</v>
      </c>
      <c r="I35" s="170"/>
    </row>
    <row r="36" spans="1:9" ht="12" customHeight="1">
      <c r="A36" s="168" t="s">
        <v>240</v>
      </c>
      <c r="B36" s="171"/>
      <c r="C36" s="171"/>
      <c r="D36" s="172"/>
      <c r="E36" s="172"/>
      <c r="F36" s="166" t="s">
        <v>241</v>
      </c>
      <c r="G36" s="166"/>
      <c r="H36" s="173">
        <v>445839</v>
      </c>
      <c r="I36" s="170"/>
    </row>
    <row r="37" ht="31.5"/>
    <row r="38" spans="1:9" ht="13.5">
      <c r="A38" s="170" t="s">
        <v>713</v>
      </c>
      <c r="B38" s="170"/>
      <c r="G38" s="178" t="s">
        <v>714</v>
      </c>
      <c r="H38" s="178"/>
      <c r="I38" s="178"/>
    </row>
    <row r="39" spans="1:9" ht="12" customHeight="1">
      <c r="A39" s="174"/>
      <c r="B39" s="175" t="s">
        <v>243</v>
      </c>
      <c r="C39" s="175"/>
      <c r="D39" s="176"/>
      <c r="E39" s="176"/>
      <c r="F39" s="177" t="s">
        <v>244</v>
      </c>
      <c r="G39" s="177"/>
      <c r="H39" s="178">
        <v>445839</v>
      </c>
      <c r="I39" s="170"/>
    </row>
    <row r="40" spans="1:9" ht="30.75">
      <c r="A40" s="179"/>
      <c r="B40" s="176"/>
      <c r="C40" s="176"/>
      <c r="D40" s="175" t="s">
        <v>19</v>
      </c>
      <c r="E40" s="175"/>
      <c r="F40" s="177" t="s">
        <v>20</v>
      </c>
      <c r="G40" s="177"/>
      <c r="H40" s="178">
        <v>445839</v>
      </c>
      <c r="I40" s="170"/>
    </row>
    <row r="41" spans="1:9" ht="12" customHeight="1">
      <c r="A41" s="168" t="s">
        <v>276</v>
      </c>
      <c r="B41" s="171"/>
      <c r="C41" s="171"/>
      <c r="D41" s="172"/>
      <c r="E41" s="172"/>
      <c r="F41" s="166" t="s">
        <v>277</v>
      </c>
      <c r="G41" s="166"/>
      <c r="H41" s="173">
        <v>976569</v>
      </c>
      <c r="I41" s="170"/>
    </row>
    <row r="42" spans="1:9" ht="12">
      <c r="A42" s="174"/>
      <c r="B42" s="175" t="s">
        <v>279</v>
      </c>
      <c r="C42" s="175"/>
      <c r="D42" s="176"/>
      <c r="E42" s="176"/>
      <c r="F42" s="177" t="s">
        <v>280</v>
      </c>
      <c r="G42" s="177"/>
      <c r="H42" s="178">
        <v>46126</v>
      </c>
      <c r="I42" s="170"/>
    </row>
    <row r="43" spans="1:9" ht="30.75">
      <c r="A43" s="179"/>
      <c r="B43" s="176"/>
      <c r="C43" s="176"/>
      <c r="D43" s="175" t="s">
        <v>19</v>
      </c>
      <c r="E43" s="175"/>
      <c r="F43" s="177" t="s">
        <v>20</v>
      </c>
      <c r="G43" s="177"/>
      <c r="H43" s="178">
        <v>46126</v>
      </c>
      <c r="I43" s="170"/>
    </row>
    <row r="44" spans="1:9" ht="12">
      <c r="A44" s="174"/>
      <c r="B44" s="175" t="s">
        <v>282</v>
      </c>
      <c r="C44" s="175"/>
      <c r="D44" s="176"/>
      <c r="E44" s="176"/>
      <c r="F44" s="177" t="s">
        <v>283</v>
      </c>
      <c r="G44" s="177"/>
      <c r="H44" s="178">
        <v>595391</v>
      </c>
      <c r="I44" s="170"/>
    </row>
    <row r="45" spans="1:9" ht="57.75">
      <c r="A45" s="179"/>
      <c r="B45" s="176"/>
      <c r="C45" s="176"/>
      <c r="D45" s="175" t="s">
        <v>287</v>
      </c>
      <c r="E45" s="175"/>
      <c r="F45" s="177" t="s">
        <v>288</v>
      </c>
      <c r="G45" s="177"/>
      <c r="H45" s="178">
        <v>595391</v>
      </c>
      <c r="I45" s="170"/>
    </row>
    <row r="46" spans="1:9" ht="12">
      <c r="A46" s="174"/>
      <c r="B46" s="175" t="s">
        <v>293</v>
      </c>
      <c r="C46" s="175"/>
      <c r="D46" s="176"/>
      <c r="E46" s="176"/>
      <c r="F46" s="177" t="s">
        <v>294</v>
      </c>
      <c r="G46" s="177"/>
      <c r="H46" s="178">
        <v>335052</v>
      </c>
      <c r="I46" s="170"/>
    </row>
    <row r="47" spans="1:9" ht="57.75">
      <c r="A47" s="179"/>
      <c r="B47" s="176"/>
      <c r="C47" s="176"/>
      <c r="D47" s="175" t="s">
        <v>287</v>
      </c>
      <c r="E47" s="175"/>
      <c r="F47" s="177" t="s">
        <v>288</v>
      </c>
      <c r="G47" s="177"/>
      <c r="H47" s="178">
        <v>335052</v>
      </c>
      <c r="I47" s="170"/>
    </row>
    <row r="48" ht="13.5"/>
    <row r="49" spans="1:9" ht="13.5">
      <c r="A49" s="8" t="s">
        <v>715</v>
      </c>
      <c r="B49" s="8"/>
      <c r="C49" s="8"/>
      <c r="D49" s="8"/>
      <c r="E49" s="8"/>
      <c r="F49" s="8"/>
      <c r="G49" s="8"/>
      <c r="H49" s="178">
        <v>11314431</v>
      </c>
      <c r="I49" s="170"/>
    </row>
    <row r="50" ht="408.75"/>
    <row r="51" ht="51"/>
    <row r="52" spans="1:9" ht="13.5" customHeight="1">
      <c r="A52" s="170" t="s">
        <v>713</v>
      </c>
      <c r="B52" s="170"/>
      <c r="G52" s="178" t="s">
        <v>716</v>
      </c>
      <c r="H52" s="178"/>
      <c r="I52" s="178"/>
    </row>
  </sheetData>
  <sheetProtection selectLockedCells="1" selectUnlockedCells="1"/>
  <mergeCells count="133">
    <mergeCell ref="A2:I2"/>
    <mergeCell ref="A3:I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A38:B38"/>
    <mergeCell ref="G38:I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A49:G49"/>
    <mergeCell ref="A52:B52"/>
    <mergeCell ref="G52:I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7.57421875" style="0" customWidth="1"/>
    <col min="3" max="3" width="1.28515625" style="0" customWidth="1"/>
    <col min="4" max="4" width="9.57421875" style="0" customWidth="1"/>
    <col min="5" max="5" width="0.2890625" style="0" customWidth="1"/>
    <col min="6" max="6" width="10.7109375" style="0" customWidth="1"/>
    <col min="7" max="7" width="32.57421875" style="0" customWidth="1"/>
    <col min="8" max="8" width="7.00390625" style="0" customWidth="1"/>
    <col min="9" max="9" width="18.421875" style="0" customWidth="1"/>
    <col min="10" max="10" width="0.13671875" style="0" customWidth="1"/>
    <col min="11" max="12" width="0.2890625" style="0" customWidth="1"/>
    <col min="13" max="16384" width="11.57421875" style="0" customWidth="1"/>
  </cols>
  <sheetData>
    <row r="1" ht="5.25"/>
    <row r="2" spans="2:11" ht="13.5"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0" ht="42" customHeight="1">
      <c r="A3" s="182" t="s">
        <v>717</v>
      </c>
      <c r="B3" s="182"/>
      <c r="C3" s="182"/>
      <c r="D3" s="182"/>
      <c r="E3" s="182"/>
      <c r="F3" s="182"/>
      <c r="G3" s="182"/>
      <c r="H3" s="182"/>
      <c r="I3" s="182"/>
      <c r="J3" s="182"/>
    </row>
    <row r="4" ht="0.75"/>
    <row r="5" spans="1:12" ht="12.75">
      <c r="A5" s="169" t="s">
        <v>1</v>
      </c>
      <c r="B5" s="169"/>
      <c r="C5" s="169" t="s">
        <v>2</v>
      </c>
      <c r="D5" s="169"/>
      <c r="E5" s="169" t="s">
        <v>710</v>
      </c>
      <c r="F5" s="169"/>
      <c r="G5" s="169" t="s">
        <v>711</v>
      </c>
      <c r="H5" s="169"/>
      <c r="I5" s="169" t="s">
        <v>712</v>
      </c>
      <c r="J5" s="183"/>
      <c r="K5" s="183"/>
      <c r="L5" s="183"/>
    </row>
    <row r="6" ht="0.75"/>
    <row r="7" spans="1:12" ht="12">
      <c r="A7" s="168" t="s">
        <v>12</v>
      </c>
      <c r="B7" s="168"/>
      <c r="C7" s="171"/>
      <c r="D7" s="171"/>
      <c r="E7" s="172"/>
      <c r="F7" s="172"/>
      <c r="G7" s="166" t="s">
        <v>13</v>
      </c>
      <c r="H7" s="166"/>
      <c r="I7" s="173">
        <v>20000</v>
      </c>
      <c r="J7" s="183"/>
      <c r="K7" s="183"/>
      <c r="L7" s="183"/>
    </row>
    <row r="8" spans="1:12" ht="12">
      <c r="A8" s="174"/>
      <c r="B8" s="174"/>
      <c r="C8" s="175" t="s">
        <v>17</v>
      </c>
      <c r="D8" s="175"/>
      <c r="E8" s="176"/>
      <c r="F8" s="176"/>
      <c r="G8" s="177" t="s">
        <v>18</v>
      </c>
      <c r="H8" s="177"/>
      <c r="I8" s="178">
        <v>20000</v>
      </c>
      <c r="J8" s="183"/>
      <c r="K8" s="183"/>
      <c r="L8" s="183"/>
    </row>
    <row r="9" spans="1:12" ht="12">
      <c r="A9" s="184"/>
      <c r="B9" s="184"/>
      <c r="C9" s="176"/>
      <c r="D9" s="176"/>
      <c r="E9" s="175" t="s">
        <v>371</v>
      </c>
      <c r="F9" s="175"/>
      <c r="G9" s="177" t="s">
        <v>372</v>
      </c>
      <c r="H9" s="177"/>
      <c r="I9" s="178">
        <v>20000</v>
      </c>
      <c r="J9" s="183"/>
      <c r="K9" s="183"/>
      <c r="L9" s="183"/>
    </row>
    <row r="10" spans="1:12" ht="12" customHeight="1">
      <c r="A10" s="168" t="s">
        <v>58</v>
      </c>
      <c r="B10" s="168"/>
      <c r="C10" s="171"/>
      <c r="D10" s="171"/>
      <c r="E10" s="172"/>
      <c r="F10" s="172"/>
      <c r="G10" s="166" t="s">
        <v>59</v>
      </c>
      <c r="H10" s="166"/>
      <c r="I10" s="173">
        <v>71917</v>
      </c>
      <c r="J10" s="183"/>
      <c r="K10" s="183"/>
      <c r="L10" s="183"/>
    </row>
    <row r="11" spans="1:12" ht="12">
      <c r="A11" s="174"/>
      <c r="B11" s="174"/>
      <c r="C11" s="175" t="s">
        <v>61</v>
      </c>
      <c r="D11" s="175"/>
      <c r="E11" s="176"/>
      <c r="F11" s="176"/>
      <c r="G11" s="177" t="s">
        <v>62</v>
      </c>
      <c r="H11" s="177"/>
      <c r="I11" s="178">
        <v>71917</v>
      </c>
      <c r="J11" s="183"/>
      <c r="K11" s="183"/>
      <c r="L11" s="183"/>
    </row>
    <row r="12" spans="1:12" ht="12" customHeight="1">
      <c r="A12" s="184"/>
      <c r="B12" s="184"/>
      <c r="C12" s="176"/>
      <c r="D12" s="176"/>
      <c r="E12" s="175" t="s">
        <v>383</v>
      </c>
      <c r="F12" s="175"/>
      <c r="G12" s="177" t="s">
        <v>384</v>
      </c>
      <c r="H12" s="177"/>
      <c r="I12" s="178">
        <v>40417</v>
      </c>
      <c r="J12" s="183"/>
      <c r="K12" s="183"/>
      <c r="L12" s="183"/>
    </row>
    <row r="13" spans="1:12" ht="12">
      <c r="A13" s="185"/>
      <c r="B13" s="185"/>
      <c r="C13" s="172"/>
      <c r="D13" s="172"/>
      <c r="E13" s="171" t="s">
        <v>385</v>
      </c>
      <c r="F13" s="171"/>
      <c r="G13" s="180" t="s">
        <v>386</v>
      </c>
      <c r="H13" s="180"/>
      <c r="I13" s="178">
        <v>3000</v>
      </c>
      <c r="J13" s="183"/>
      <c r="K13" s="183"/>
      <c r="L13" s="183"/>
    </row>
    <row r="14" spans="1:12" ht="12">
      <c r="A14" s="185"/>
      <c r="B14" s="185"/>
      <c r="C14" s="172"/>
      <c r="D14" s="172"/>
      <c r="E14" s="171" t="s">
        <v>371</v>
      </c>
      <c r="F14" s="171"/>
      <c r="G14" s="180" t="s">
        <v>372</v>
      </c>
      <c r="H14" s="180"/>
      <c r="I14" s="178">
        <v>13000</v>
      </c>
      <c r="J14" s="183"/>
      <c r="K14" s="183"/>
      <c r="L14" s="183"/>
    </row>
    <row r="15" spans="1:12" ht="21" customHeight="1">
      <c r="A15" s="185"/>
      <c r="B15" s="185"/>
      <c r="C15" s="172"/>
      <c r="D15" s="172"/>
      <c r="E15" s="171" t="s">
        <v>443</v>
      </c>
      <c r="F15" s="171"/>
      <c r="G15" s="180" t="s">
        <v>444</v>
      </c>
      <c r="H15" s="180"/>
      <c r="I15" s="178">
        <v>14200</v>
      </c>
      <c r="J15" s="183"/>
      <c r="K15" s="183"/>
      <c r="L15" s="183"/>
    </row>
    <row r="16" spans="1:12" ht="12">
      <c r="A16" s="185"/>
      <c r="B16" s="185"/>
      <c r="C16" s="172"/>
      <c r="D16" s="172"/>
      <c r="E16" s="171" t="s">
        <v>401</v>
      </c>
      <c r="F16" s="171"/>
      <c r="G16" s="180" t="s">
        <v>402</v>
      </c>
      <c r="H16" s="180"/>
      <c r="I16" s="178">
        <v>300</v>
      </c>
      <c r="J16" s="183"/>
      <c r="K16" s="183"/>
      <c r="L16" s="183"/>
    </row>
    <row r="17" spans="1:12" ht="12" customHeight="1">
      <c r="A17" s="184"/>
      <c r="B17" s="184"/>
      <c r="C17" s="176"/>
      <c r="D17" s="176"/>
      <c r="E17" s="175" t="s">
        <v>412</v>
      </c>
      <c r="F17" s="175"/>
      <c r="G17" s="177" t="s">
        <v>413</v>
      </c>
      <c r="H17" s="177"/>
      <c r="I17" s="178">
        <v>1000</v>
      </c>
      <c r="J17" s="183"/>
      <c r="K17" s="183"/>
      <c r="L17" s="183"/>
    </row>
    <row r="18" spans="1:12" ht="12">
      <c r="A18" s="168" t="s">
        <v>78</v>
      </c>
      <c r="B18" s="168"/>
      <c r="C18" s="171"/>
      <c r="D18" s="171"/>
      <c r="E18" s="172"/>
      <c r="F18" s="172"/>
      <c r="G18" s="166" t="s">
        <v>79</v>
      </c>
      <c r="H18" s="166"/>
      <c r="I18" s="173">
        <v>669346</v>
      </c>
      <c r="J18" s="183"/>
      <c r="K18" s="183"/>
      <c r="L18" s="183"/>
    </row>
    <row r="19" spans="1:12" ht="12">
      <c r="A19" s="174"/>
      <c r="B19" s="174"/>
      <c r="C19" s="175" t="s">
        <v>81</v>
      </c>
      <c r="D19" s="175"/>
      <c r="E19" s="176"/>
      <c r="F19" s="176"/>
      <c r="G19" s="177" t="s">
        <v>82</v>
      </c>
      <c r="H19" s="177"/>
      <c r="I19" s="178">
        <v>288149</v>
      </c>
      <c r="J19" s="183"/>
      <c r="K19" s="183"/>
      <c r="L19" s="183"/>
    </row>
    <row r="20" spans="1:12" ht="12" customHeight="1">
      <c r="A20" s="184"/>
      <c r="B20" s="184"/>
      <c r="C20" s="176"/>
      <c r="D20" s="176"/>
      <c r="E20" s="175" t="s">
        <v>383</v>
      </c>
      <c r="F20" s="175"/>
      <c r="G20" s="177" t="s">
        <v>384</v>
      </c>
      <c r="H20" s="177"/>
      <c r="I20" s="178">
        <v>177149</v>
      </c>
      <c r="J20" s="183"/>
      <c r="K20" s="183"/>
      <c r="L20" s="183"/>
    </row>
    <row r="21" spans="1:12" ht="12">
      <c r="A21" s="184"/>
      <c r="B21" s="184"/>
      <c r="C21" s="176"/>
      <c r="D21" s="176"/>
      <c r="E21" s="175" t="s">
        <v>385</v>
      </c>
      <c r="F21" s="175"/>
      <c r="G21" s="177" t="s">
        <v>386</v>
      </c>
      <c r="H21" s="177"/>
      <c r="I21" s="178">
        <v>8000</v>
      </c>
      <c r="J21" s="183"/>
      <c r="K21" s="183"/>
      <c r="L21" s="183"/>
    </row>
    <row r="22" spans="1:12" ht="12" customHeight="1">
      <c r="A22" s="184"/>
      <c r="B22" s="184"/>
      <c r="C22" s="176"/>
      <c r="D22" s="176"/>
      <c r="E22" s="175" t="s">
        <v>377</v>
      </c>
      <c r="F22" s="175"/>
      <c r="G22" s="177" t="s">
        <v>378</v>
      </c>
      <c r="H22" s="177"/>
      <c r="I22" s="178">
        <v>3000</v>
      </c>
      <c r="J22" s="183"/>
      <c r="K22" s="183"/>
      <c r="L22" s="183"/>
    </row>
    <row r="23" spans="1:12" ht="12">
      <c r="A23" s="185"/>
      <c r="B23" s="185"/>
      <c r="C23" s="172"/>
      <c r="D23" s="172"/>
      <c r="E23" s="171" t="s">
        <v>371</v>
      </c>
      <c r="F23" s="171"/>
      <c r="G23" s="180" t="s">
        <v>372</v>
      </c>
      <c r="H23" s="180"/>
      <c r="I23" s="178">
        <v>100000</v>
      </c>
      <c r="J23" s="183"/>
      <c r="K23" s="183"/>
      <c r="L23" s="183"/>
    </row>
    <row r="24" spans="1:12" ht="12">
      <c r="A24" s="174"/>
      <c r="B24" s="174"/>
      <c r="C24" s="175" t="s">
        <v>84</v>
      </c>
      <c r="D24" s="175"/>
      <c r="E24" s="176"/>
      <c r="F24" s="176"/>
      <c r="G24" s="177" t="s">
        <v>85</v>
      </c>
      <c r="H24" s="177"/>
      <c r="I24" s="178">
        <v>381197</v>
      </c>
      <c r="J24" s="183"/>
      <c r="K24" s="183"/>
      <c r="L24" s="183"/>
    </row>
    <row r="25" spans="1:12" ht="12">
      <c r="A25" s="185"/>
      <c r="B25" s="185"/>
      <c r="C25" s="172"/>
      <c r="D25" s="172"/>
      <c r="E25" s="171" t="s">
        <v>381</v>
      </c>
      <c r="F25" s="171"/>
      <c r="G25" s="180" t="s">
        <v>382</v>
      </c>
      <c r="H25" s="180"/>
      <c r="I25" s="178">
        <v>2000</v>
      </c>
      <c r="J25" s="183"/>
      <c r="K25" s="183"/>
      <c r="L25" s="183"/>
    </row>
    <row r="26" spans="1:12" ht="12">
      <c r="A26" s="185"/>
      <c r="B26" s="185"/>
      <c r="C26" s="172"/>
      <c r="D26" s="172"/>
      <c r="E26" s="171" t="s">
        <v>383</v>
      </c>
      <c r="F26" s="171"/>
      <c r="G26" s="180" t="s">
        <v>384</v>
      </c>
      <c r="H26" s="180"/>
      <c r="I26" s="178">
        <v>79200</v>
      </c>
      <c r="J26" s="183"/>
      <c r="K26" s="183"/>
      <c r="L26" s="183"/>
    </row>
    <row r="27" spans="1:12" ht="21">
      <c r="A27" s="185"/>
      <c r="B27" s="185"/>
      <c r="C27" s="172"/>
      <c r="D27" s="172"/>
      <c r="E27" s="171" t="s">
        <v>452</v>
      </c>
      <c r="F27" s="171"/>
      <c r="G27" s="180" t="s">
        <v>453</v>
      </c>
      <c r="H27" s="180"/>
      <c r="I27" s="178">
        <v>185800</v>
      </c>
      <c r="J27" s="183"/>
      <c r="K27" s="183"/>
      <c r="L27" s="183"/>
    </row>
    <row r="28" spans="1:12" ht="12">
      <c r="A28" s="185"/>
      <c r="B28" s="185"/>
      <c r="C28" s="172"/>
      <c r="D28" s="172"/>
      <c r="E28" s="171" t="s">
        <v>385</v>
      </c>
      <c r="F28" s="171"/>
      <c r="G28" s="180" t="s">
        <v>386</v>
      </c>
      <c r="H28" s="180"/>
      <c r="I28" s="178">
        <v>17600</v>
      </c>
      <c r="J28" s="183"/>
      <c r="K28" s="183"/>
      <c r="L28" s="183"/>
    </row>
    <row r="29" spans="1:12" ht="12">
      <c r="A29" s="185"/>
      <c r="B29" s="185"/>
      <c r="C29" s="172"/>
      <c r="D29" s="172"/>
      <c r="E29" s="171" t="s">
        <v>387</v>
      </c>
      <c r="F29" s="171"/>
      <c r="G29" s="180" t="s">
        <v>388</v>
      </c>
      <c r="H29" s="180"/>
      <c r="I29" s="178">
        <v>50914</v>
      </c>
      <c r="J29" s="183"/>
      <c r="K29" s="183"/>
      <c r="L29" s="183"/>
    </row>
    <row r="30" spans="1:12" ht="12">
      <c r="A30" s="185"/>
      <c r="B30" s="185"/>
      <c r="C30" s="172"/>
      <c r="D30" s="172"/>
      <c r="E30" s="171" t="s">
        <v>389</v>
      </c>
      <c r="F30" s="171"/>
      <c r="G30" s="180" t="s">
        <v>390</v>
      </c>
      <c r="H30" s="180"/>
      <c r="I30" s="178">
        <v>7100</v>
      </c>
      <c r="J30" s="183"/>
      <c r="K30" s="183"/>
      <c r="L30" s="183"/>
    </row>
    <row r="31" spans="1:12" ht="12">
      <c r="A31" s="185"/>
      <c r="B31" s="185"/>
      <c r="C31" s="172"/>
      <c r="D31" s="172"/>
      <c r="E31" s="171" t="s">
        <v>377</v>
      </c>
      <c r="F31" s="171"/>
      <c r="G31" s="180" t="s">
        <v>378</v>
      </c>
      <c r="H31" s="180"/>
      <c r="I31" s="178">
        <v>5000</v>
      </c>
      <c r="J31" s="183"/>
      <c r="K31" s="183"/>
      <c r="L31" s="183"/>
    </row>
    <row r="32" spans="1:12" ht="12">
      <c r="A32" s="185"/>
      <c r="B32" s="185"/>
      <c r="C32" s="172"/>
      <c r="D32" s="172"/>
      <c r="E32" s="171" t="s">
        <v>391</v>
      </c>
      <c r="F32" s="171"/>
      <c r="G32" s="180" t="s">
        <v>392</v>
      </c>
      <c r="H32" s="180"/>
      <c r="I32" s="178">
        <v>7000</v>
      </c>
      <c r="J32" s="183"/>
      <c r="K32" s="183"/>
      <c r="L32" s="183"/>
    </row>
    <row r="33" spans="1:12" ht="12">
      <c r="A33" s="185"/>
      <c r="B33" s="185"/>
      <c r="C33" s="172"/>
      <c r="D33" s="172"/>
      <c r="E33" s="171" t="s">
        <v>395</v>
      </c>
      <c r="F33" s="171"/>
      <c r="G33" s="180" t="s">
        <v>396</v>
      </c>
      <c r="H33" s="180"/>
      <c r="I33" s="178">
        <v>1200</v>
      </c>
      <c r="J33" s="183"/>
      <c r="K33" s="183"/>
      <c r="L33" s="183"/>
    </row>
    <row r="34" spans="1:12" ht="12" customHeight="1">
      <c r="A34" s="185"/>
      <c r="B34" s="185"/>
      <c r="C34" s="172"/>
      <c r="D34" s="172"/>
      <c r="E34" s="171" t="s">
        <v>371</v>
      </c>
      <c r="F34" s="171"/>
      <c r="G34" s="180" t="s">
        <v>372</v>
      </c>
      <c r="H34" s="180"/>
      <c r="I34" s="178">
        <v>8000</v>
      </c>
      <c r="J34" s="183"/>
      <c r="K34" s="183"/>
      <c r="L34" s="183"/>
    </row>
    <row r="35" spans="1:12" ht="12">
      <c r="A35" s="185"/>
      <c r="B35" s="185"/>
      <c r="C35" s="172"/>
      <c r="D35" s="172"/>
      <c r="E35" s="171" t="s">
        <v>397</v>
      </c>
      <c r="F35" s="171"/>
      <c r="G35" s="180" t="s">
        <v>398</v>
      </c>
      <c r="H35" s="180"/>
      <c r="I35" s="178">
        <v>3500</v>
      </c>
      <c r="J35" s="183"/>
      <c r="K35" s="183"/>
      <c r="L35" s="183"/>
    </row>
    <row r="36" spans="1:12" ht="12" customHeight="1">
      <c r="A36" s="185"/>
      <c r="B36" s="185"/>
      <c r="C36" s="172"/>
      <c r="D36" s="172"/>
      <c r="E36" s="171" t="s">
        <v>399</v>
      </c>
      <c r="F36" s="171"/>
      <c r="G36" s="180" t="s">
        <v>400</v>
      </c>
      <c r="H36" s="180"/>
      <c r="I36" s="178">
        <v>300</v>
      </c>
      <c r="J36" s="183"/>
      <c r="K36" s="183"/>
      <c r="L36" s="183"/>
    </row>
    <row r="37" spans="1:12" ht="12">
      <c r="A37" s="185"/>
      <c r="B37" s="185"/>
      <c r="C37" s="172"/>
      <c r="D37" s="172"/>
      <c r="E37" s="171" t="s">
        <v>401</v>
      </c>
      <c r="F37" s="171"/>
      <c r="G37" s="180" t="s">
        <v>402</v>
      </c>
      <c r="H37" s="180"/>
      <c r="I37" s="178">
        <v>2600</v>
      </c>
      <c r="J37" s="183"/>
      <c r="K37" s="183"/>
      <c r="L37" s="183"/>
    </row>
    <row r="38" spans="1:12" ht="12">
      <c r="A38" s="185"/>
      <c r="B38" s="185"/>
      <c r="C38" s="172"/>
      <c r="D38" s="172"/>
      <c r="E38" s="171" t="s">
        <v>403</v>
      </c>
      <c r="F38" s="171"/>
      <c r="G38" s="180" t="s">
        <v>404</v>
      </c>
      <c r="H38" s="180"/>
      <c r="I38" s="178">
        <v>7183</v>
      </c>
      <c r="J38" s="183"/>
      <c r="K38" s="183"/>
      <c r="L38" s="183"/>
    </row>
    <row r="39" spans="1:12" ht="12" customHeight="1">
      <c r="A39" s="185"/>
      <c r="B39" s="185"/>
      <c r="C39" s="172"/>
      <c r="D39" s="172"/>
      <c r="E39" s="171" t="s">
        <v>454</v>
      </c>
      <c r="F39" s="171"/>
      <c r="G39" s="180" t="s">
        <v>455</v>
      </c>
      <c r="H39" s="180"/>
      <c r="I39" s="178">
        <v>1000</v>
      </c>
      <c r="J39" s="183"/>
      <c r="K39" s="183"/>
      <c r="L39" s="183"/>
    </row>
    <row r="40" spans="1:12" ht="12">
      <c r="A40" s="185"/>
      <c r="B40" s="185"/>
      <c r="C40" s="172"/>
      <c r="D40" s="172"/>
      <c r="E40" s="171" t="s">
        <v>412</v>
      </c>
      <c r="F40" s="171"/>
      <c r="G40" s="180" t="s">
        <v>413</v>
      </c>
      <c r="H40" s="180"/>
      <c r="I40" s="178">
        <v>800</v>
      </c>
      <c r="J40" s="183"/>
      <c r="K40" s="183"/>
      <c r="L40" s="183"/>
    </row>
    <row r="41" spans="1:12" ht="12" customHeight="1">
      <c r="A41" s="184"/>
      <c r="B41" s="184"/>
      <c r="C41" s="176"/>
      <c r="D41" s="176"/>
      <c r="E41" s="175" t="s">
        <v>416</v>
      </c>
      <c r="F41" s="175"/>
      <c r="G41" s="177" t="s">
        <v>417</v>
      </c>
      <c r="H41" s="177"/>
      <c r="I41" s="178">
        <v>2000</v>
      </c>
      <c r="J41" s="183"/>
      <c r="K41" s="183"/>
      <c r="L41" s="183"/>
    </row>
    <row r="42" spans="1:12" ht="12">
      <c r="A42" s="168" t="s">
        <v>94</v>
      </c>
      <c r="B42" s="168"/>
      <c r="C42" s="171"/>
      <c r="D42" s="171"/>
      <c r="E42" s="172"/>
      <c r="F42" s="172"/>
      <c r="G42" s="166" t="s">
        <v>95</v>
      </c>
      <c r="H42" s="166"/>
      <c r="I42" s="173">
        <v>32684</v>
      </c>
      <c r="J42" s="183"/>
      <c r="K42" s="183"/>
      <c r="L42" s="183"/>
    </row>
    <row r="43" spans="1:12" ht="12">
      <c r="A43" s="174"/>
      <c r="B43" s="174"/>
      <c r="C43" s="175" t="s">
        <v>97</v>
      </c>
      <c r="D43" s="175"/>
      <c r="E43" s="176"/>
      <c r="F43" s="176"/>
      <c r="G43" s="177" t="s">
        <v>98</v>
      </c>
      <c r="H43" s="177"/>
      <c r="I43" s="178">
        <v>684</v>
      </c>
      <c r="J43" s="183"/>
      <c r="K43" s="183"/>
      <c r="L43" s="183"/>
    </row>
    <row r="44" spans="1:12" ht="12">
      <c r="A44" s="184"/>
      <c r="B44" s="184"/>
      <c r="C44" s="176"/>
      <c r="D44" s="176"/>
      <c r="E44" s="175" t="s">
        <v>383</v>
      </c>
      <c r="F44" s="175"/>
      <c r="G44" s="177" t="s">
        <v>384</v>
      </c>
      <c r="H44" s="177"/>
      <c r="I44" s="178">
        <v>684</v>
      </c>
      <c r="J44" s="183"/>
      <c r="K44" s="183"/>
      <c r="L44" s="183"/>
    </row>
    <row r="45" spans="1:12" ht="12">
      <c r="A45" s="174"/>
      <c r="B45" s="174"/>
      <c r="C45" s="175" t="s">
        <v>105</v>
      </c>
      <c r="D45" s="175"/>
      <c r="E45" s="176"/>
      <c r="F45" s="176"/>
      <c r="G45" s="177" t="s">
        <v>106</v>
      </c>
      <c r="H45" s="177"/>
      <c r="I45" s="178">
        <v>32000</v>
      </c>
      <c r="J45" s="183"/>
      <c r="K45" s="183"/>
      <c r="L45" s="183"/>
    </row>
    <row r="46" spans="1:12" ht="12">
      <c r="A46" s="184"/>
      <c r="B46" s="184"/>
      <c r="C46" s="176"/>
      <c r="D46" s="176"/>
      <c r="E46" s="175" t="s">
        <v>387</v>
      </c>
      <c r="F46" s="175"/>
      <c r="G46" s="177" t="s">
        <v>388</v>
      </c>
      <c r="H46" s="177"/>
      <c r="I46" s="178">
        <v>3076</v>
      </c>
      <c r="J46" s="183"/>
      <c r="K46" s="183"/>
      <c r="L46" s="183"/>
    </row>
    <row r="47" spans="1:12" ht="12">
      <c r="A47" s="185"/>
      <c r="B47" s="185"/>
      <c r="C47" s="172"/>
      <c r="D47" s="172"/>
      <c r="E47" s="171" t="s">
        <v>474</v>
      </c>
      <c r="F47" s="171"/>
      <c r="G47" s="180" t="s">
        <v>475</v>
      </c>
      <c r="H47" s="180"/>
      <c r="I47" s="178">
        <v>17824</v>
      </c>
      <c r="J47" s="183"/>
      <c r="K47" s="183"/>
      <c r="L47" s="183"/>
    </row>
    <row r="48" spans="1:12" ht="12">
      <c r="A48" s="185"/>
      <c r="B48" s="185"/>
      <c r="C48" s="172"/>
      <c r="D48" s="172"/>
      <c r="E48" s="171" t="s">
        <v>377</v>
      </c>
      <c r="F48" s="171"/>
      <c r="G48" s="180" t="s">
        <v>378</v>
      </c>
      <c r="H48" s="180"/>
      <c r="I48" s="178">
        <v>1000</v>
      </c>
      <c r="J48" s="183"/>
      <c r="K48" s="183"/>
      <c r="L48" s="183"/>
    </row>
    <row r="49" spans="1:12" ht="12">
      <c r="A49" s="184"/>
      <c r="B49" s="184"/>
      <c r="C49" s="176"/>
      <c r="D49" s="176"/>
      <c r="E49" s="175" t="s">
        <v>371</v>
      </c>
      <c r="F49" s="175"/>
      <c r="G49" s="177" t="s">
        <v>372</v>
      </c>
      <c r="H49" s="177"/>
      <c r="I49" s="178">
        <v>10100</v>
      </c>
      <c r="J49" s="183"/>
      <c r="K49" s="183"/>
      <c r="L49" s="183"/>
    </row>
    <row r="50" spans="1:12" ht="12" customHeight="1">
      <c r="A50" s="168" t="s">
        <v>112</v>
      </c>
      <c r="B50" s="168"/>
      <c r="C50" s="171"/>
      <c r="D50" s="171"/>
      <c r="E50" s="172"/>
      <c r="F50" s="172"/>
      <c r="G50" s="166" t="s">
        <v>113</v>
      </c>
      <c r="H50" s="166"/>
      <c r="I50" s="173">
        <v>5500</v>
      </c>
      <c r="J50" s="183"/>
      <c r="K50" s="183"/>
      <c r="L50" s="183"/>
    </row>
    <row r="51" spans="1:12" ht="12">
      <c r="A51" s="174"/>
      <c r="B51" s="174"/>
      <c r="C51" s="175" t="s">
        <v>115</v>
      </c>
      <c r="D51" s="175"/>
      <c r="E51" s="176"/>
      <c r="F51" s="176"/>
      <c r="G51" s="177" t="s">
        <v>116</v>
      </c>
      <c r="H51" s="177"/>
      <c r="I51" s="178">
        <v>5500</v>
      </c>
      <c r="J51" s="183"/>
      <c r="K51" s="183"/>
      <c r="L51" s="183"/>
    </row>
    <row r="52" spans="1:12" ht="12" customHeight="1">
      <c r="A52" s="184"/>
      <c r="B52" s="184"/>
      <c r="C52" s="176"/>
      <c r="D52" s="176"/>
      <c r="E52" s="175" t="s">
        <v>371</v>
      </c>
      <c r="F52" s="175"/>
      <c r="G52" s="177" t="s">
        <v>372</v>
      </c>
      <c r="H52" s="177"/>
      <c r="I52" s="178">
        <v>5500</v>
      </c>
      <c r="J52" s="183"/>
      <c r="K52" s="183"/>
      <c r="L52" s="183"/>
    </row>
    <row r="53" spans="1:12" ht="12">
      <c r="A53" s="168" t="s">
        <v>118</v>
      </c>
      <c r="B53" s="168"/>
      <c r="C53" s="171"/>
      <c r="D53" s="171"/>
      <c r="E53" s="172"/>
      <c r="F53" s="172"/>
      <c r="G53" s="166" t="s">
        <v>119</v>
      </c>
      <c r="H53" s="166"/>
      <c r="I53" s="173">
        <v>4339680</v>
      </c>
      <c r="J53" s="183"/>
      <c r="K53" s="183"/>
      <c r="L53" s="183"/>
    </row>
    <row r="54" spans="1:12" ht="12">
      <c r="A54" s="174"/>
      <c r="B54" s="174"/>
      <c r="C54" s="175" t="s">
        <v>121</v>
      </c>
      <c r="D54" s="175"/>
      <c r="E54" s="176"/>
      <c r="F54" s="176"/>
      <c r="G54" s="177" t="s">
        <v>122</v>
      </c>
      <c r="H54" s="177"/>
      <c r="I54" s="178">
        <v>4339680</v>
      </c>
      <c r="J54" s="183"/>
      <c r="K54" s="183"/>
      <c r="L54" s="183"/>
    </row>
    <row r="55" spans="1:12" ht="21">
      <c r="A55" s="184"/>
      <c r="B55" s="184"/>
      <c r="C55" s="176"/>
      <c r="D55" s="176"/>
      <c r="E55" s="175" t="s">
        <v>484</v>
      </c>
      <c r="F55" s="175"/>
      <c r="G55" s="177" t="s">
        <v>485</v>
      </c>
      <c r="H55" s="177"/>
      <c r="I55" s="178">
        <v>173700</v>
      </c>
      <c r="J55" s="183"/>
      <c r="K55" s="183"/>
      <c r="L55" s="183"/>
    </row>
    <row r="56" ht="28.5"/>
    <row r="57" spans="1:12" ht="13.5">
      <c r="A57" s="183" t="s">
        <v>713</v>
      </c>
      <c r="B57" s="183"/>
      <c r="C57" s="183"/>
      <c r="H57" s="178" t="s">
        <v>718</v>
      </c>
      <c r="I57" s="178"/>
      <c r="J57" s="178"/>
      <c r="K57" s="178"/>
      <c r="L57" s="178"/>
    </row>
    <row r="58" spans="1:12" ht="21">
      <c r="A58" s="184"/>
      <c r="B58" s="184"/>
      <c r="C58" s="176"/>
      <c r="D58" s="176"/>
      <c r="E58" s="175" t="s">
        <v>452</v>
      </c>
      <c r="F58" s="175"/>
      <c r="G58" s="177" t="s">
        <v>453</v>
      </c>
      <c r="H58" s="177"/>
      <c r="I58" s="178">
        <v>138290</v>
      </c>
      <c r="J58" s="183"/>
      <c r="K58" s="183"/>
      <c r="L58" s="183"/>
    </row>
    <row r="59" spans="1:12" ht="12" customHeight="1">
      <c r="A59" s="184"/>
      <c r="B59" s="184"/>
      <c r="C59" s="176"/>
      <c r="D59" s="176"/>
      <c r="E59" s="175" t="s">
        <v>385</v>
      </c>
      <c r="F59" s="175"/>
      <c r="G59" s="177" t="s">
        <v>386</v>
      </c>
      <c r="H59" s="177"/>
      <c r="I59" s="178">
        <v>11850</v>
      </c>
      <c r="J59" s="183"/>
      <c r="K59" s="183"/>
      <c r="L59" s="183"/>
    </row>
    <row r="60" spans="1:12" ht="12">
      <c r="A60" s="184"/>
      <c r="B60" s="184"/>
      <c r="C60" s="176"/>
      <c r="D60" s="176"/>
      <c r="E60" s="175" t="s">
        <v>486</v>
      </c>
      <c r="F60" s="175"/>
      <c r="G60" s="177" t="s">
        <v>487</v>
      </c>
      <c r="H60" s="177"/>
      <c r="I60" s="178">
        <v>3215960</v>
      </c>
      <c r="J60" s="183"/>
      <c r="K60" s="183"/>
      <c r="L60" s="183"/>
    </row>
    <row r="61" spans="1:12" ht="21">
      <c r="A61" s="184"/>
      <c r="B61" s="184"/>
      <c r="C61" s="176"/>
      <c r="D61" s="176"/>
      <c r="E61" s="175" t="s">
        <v>488</v>
      </c>
      <c r="F61" s="175"/>
      <c r="G61" s="177" t="s">
        <v>489</v>
      </c>
      <c r="H61" s="177"/>
      <c r="I61" s="178">
        <v>8050</v>
      </c>
      <c r="J61" s="183"/>
      <c r="K61" s="183"/>
      <c r="L61" s="183"/>
    </row>
    <row r="62" spans="1:12" ht="21">
      <c r="A62" s="184"/>
      <c r="B62" s="184"/>
      <c r="C62" s="176"/>
      <c r="D62" s="176"/>
      <c r="E62" s="175" t="s">
        <v>490</v>
      </c>
      <c r="F62" s="175"/>
      <c r="G62" s="177" t="s">
        <v>491</v>
      </c>
      <c r="H62" s="177"/>
      <c r="I62" s="178">
        <v>267980</v>
      </c>
      <c r="J62" s="183"/>
      <c r="K62" s="183"/>
      <c r="L62" s="183"/>
    </row>
    <row r="63" spans="1:12" ht="12" customHeight="1">
      <c r="A63" s="184"/>
      <c r="B63" s="184"/>
      <c r="C63" s="176"/>
      <c r="D63" s="176"/>
      <c r="E63" s="175" t="s">
        <v>387</v>
      </c>
      <c r="F63" s="175"/>
      <c r="G63" s="177" t="s">
        <v>388</v>
      </c>
      <c r="H63" s="177"/>
      <c r="I63" s="178">
        <v>27160</v>
      </c>
      <c r="J63" s="183"/>
      <c r="K63" s="183"/>
      <c r="L63" s="183"/>
    </row>
    <row r="64" spans="1:12" ht="12">
      <c r="A64" s="184"/>
      <c r="B64" s="184"/>
      <c r="C64" s="176"/>
      <c r="D64" s="176"/>
      <c r="E64" s="175" t="s">
        <v>389</v>
      </c>
      <c r="F64" s="175"/>
      <c r="G64" s="177" t="s">
        <v>390</v>
      </c>
      <c r="H64" s="177"/>
      <c r="I64" s="178">
        <v>3390</v>
      </c>
      <c r="J64" s="183"/>
      <c r="K64" s="183"/>
      <c r="L64" s="183"/>
    </row>
    <row r="65" spans="1:12" ht="21">
      <c r="A65" s="184"/>
      <c r="B65" s="184"/>
      <c r="C65" s="176"/>
      <c r="D65" s="176"/>
      <c r="E65" s="175" t="s">
        <v>492</v>
      </c>
      <c r="F65" s="175"/>
      <c r="G65" s="177" t="s">
        <v>493</v>
      </c>
      <c r="H65" s="177"/>
      <c r="I65" s="178">
        <v>235000</v>
      </c>
      <c r="J65" s="183"/>
      <c r="K65" s="183"/>
      <c r="L65" s="183"/>
    </row>
    <row r="66" spans="1:12" ht="12">
      <c r="A66" s="184"/>
      <c r="B66" s="184"/>
      <c r="C66" s="176"/>
      <c r="D66" s="176"/>
      <c r="E66" s="175" t="s">
        <v>377</v>
      </c>
      <c r="F66" s="175"/>
      <c r="G66" s="177" t="s">
        <v>378</v>
      </c>
      <c r="H66" s="177"/>
      <c r="I66" s="178">
        <v>86700</v>
      </c>
      <c r="J66" s="183"/>
      <c r="K66" s="183"/>
      <c r="L66" s="183"/>
    </row>
    <row r="67" spans="1:12" ht="12" customHeight="1">
      <c r="A67" s="184"/>
      <c r="B67" s="184"/>
      <c r="C67" s="176"/>
      <c r="D67" s="176"/>
      <c r="E67" s="175" t="s">
        <v>469</v>
      </c>
      <c r="F67" s="175"/>
      <c r="G67" s="177" t="s">
        <v>470</v>
      </c>
      <c r="H67" s="177"/>
      <c r="I67" s="178">
        <v>200</v>
      </c>
      <c r="J67" s="183"/>
      <c r="K67" s="183"/>
      <c r="L67" s="183"/>
    </row>
    <row r="68" spans="1:12" ht="12">
      <c r="A68" s="184"/>
      <c r="B68" s="184"/>
      <c r="C68" s="176"/>
      <c r="D68" s="176"/>
      <c r="E68" s="175" t="s">
        <v>391</v>
      </c>
      <c r="F68" s="175"/>
      <c r="G68" s="177" t="s">
        <v>392</v>
      </c>
      <c r="H68" s="177"/>
      <c r="I68" s="178">
        <v>70000</v>
      </c>
      <c r="J68" s="183"/>
      <c r="K68" s="183"/>
      <c r="L68" s="183"/>
    </row>
    <row r="69" spans="1:12" ht="12" customHeight="1">
      <c r="A69" s="184"/>
      <c r="B69" s="184"/>
      <c r="C69" s="176"/>
      <c r="D69" s="176"/>
      <c r="E69" s="175" t="s">
        <v>393</v>
      </c>
      <c r="F69" s="175"/>
      <c r="G69" s="177" t="s">
        <v>394</v>
      </c>
      <c r="H69" s="177"/>
      <c r="I69" s="178">
        <v>5000</v>
      </c>
      <c r="J69" s="183"/>
      <c r="K69" s="183"/>
      <c r="L69" s="183"/>
    </row>
    <row r="70" spans="1:12" ht="12">
      <c r="A70" s="184"/>
      <c r="B70" s="184"/>
      <c r="C70" s="176"/>
      <c r="D70" s="176"/>
      <c r="E70" s="175" t="s">
        <v>395</v>
      </c>
      <c r="F70" s="175"/>
      <c r="G70" s="177" t="s">
        <v>396</v>
      </c>
      <c r="H70" s="177"/>
      <c r="I70" s="178">
        <v>18000</v>
      </c>
      <c r="J70" s="183"/>
      <c r="K70" s="183"/>
      <c r="L70" s="183"/>
    </row>
    <row r="71" spans="1:12" ht="12">
      <c r="A71" s="184"/>
      <c r="B71" s="184"/>
      <c r="C71" s="176"/>
      <c r="D71" s="176"/>
      <c r="E71" s="175" t="s">
        <v>371</v>
      </c>
      <c r="F71" s="175"/>
      <c r="G71" s="177" t="s">
        <v>372</v>
      </c>
      <c r="H71" s="177"/>
      <c r="I71" s="178">
        <v>43000</v>
      </c>
      <c r="J71" s="183"/>
      <c r="K71" s="183"/>
      <c r="L71" s="183"/>
    </row>
    <row r="72" spans="1:12" ht="12" customHeight="1">
      <c r="A72" s="184"/>
      <c r="B72" s="184"/>
      <c r="C72" s="176"/>
      <c r="D72" s="176"/>
      <c r="E72" s="175" t="s">
        <v>397</v>
      </c>
      <c r="F72" s="175"/>
      <c r="G72" s="177" t="s">
        <v>398</v>
      </c>
      <c r="H72" s="177"/>
      <c r="I72" s="178">
        <v>8000</v>
      </c>
      <c r="J72" s="183"/>
      <c r="K72" s="183"/>
      <c r="L72" s="183"/>
    </row>
    <row r="73" spans="1:12" ht="12">
      <c r="A73" s="184"/>
      <c r="B73" s="184"/>
      <c r="C73" s="176"/>
      <c r="D73" s="176"/>
      <c r="E73" s="175" t="s">
        <v>399</v>
      </c>
      <c r="F73" s="175"/>
      <c r="G73" s="177" t="s">
        <v>400</v>
      </c>
      <c r="H73" s="177"/>
      <c r="I73" s="178">
        <v>1000</v>
      </c>
      <c r="J73" s="183"/>
      <c r="K73" s="183"/>
      <c r="L73" s="183"/>
    </row>
    <row r="74" spans="1:12" ht="12">
      <c r="A74" s="184"/>
      <c r="B74" s="184"/>
      <c r="C74" s="176"/>
      <c r="D74" s="176"/>
      <c r="E74" s="175" t="s">
        <v>401</v>
      </c>
      <c r="F74" s="175"/>
      <c r="G74" s="177" t="s">
        <v>402</v>
      </c>
      <c r="H74" s="177"/>
      <c r="I74" s="178">
        <v>3000</v>
      </c>
      <c r="J74" s="183"/>
      <c r="K74" s="183"/>
      <c r="L74" s="183"/>
    </row>
    <row r="75" spans="1:12" ht="12">
      <c r="A75" s="184"/>
      <c r="B75" s="184"/>
      <c r="C75" s="176"/>
      <c r="D75" s="176"/>
      <c r="E75" s="175" t="s">
        <v>403</v>
      </c>
      <c r="F75" s="175"/>
      <c r="G75" s="177" t="s">
        <v>404</v>
      </c>
      <c r="H75" s="177"/>
      <c r="I75" s="178">
        <v>4600</v>
      </c>
      <c r="J75" s="183"/>
      <c r="K75" s="183"/>
      <c r="L75" s="183"/>
    </row>
    <row r="76" spans="1:12" ht="12">
      <c r="A76" s="184"/>
      <c r="B76" s="184"/>
      <c r="C76" s="176"/>
      <c r="D76" s="176"/>
      <c r="E76" s="175" t="s">
        <v>406</v>
      </c>
      <c r="F76" s="175"/>
      <c r="G76" s="177" t="s">
        <v>407</v>
      </c>
      <c r="H76" s="177"/>
      <c r="I76" s="178">
        <v>16000</v>
      </c>
      <c r="J76" s="183"/>
      <c r="K76" s="183"/>
      <c r="L76" s="183"/>
    </row>
    <row r="77" spans="1:12" ht="21" customHeight="1">
      <c r="A77" s="184"/>
      <c r="B77" s="184"/>
      <c r="C77" s="176"/>
      <c r="D77" s="176"/>
      <c r="E77" s="175" t="s">
        <v>410</v>
      </c>
      <c r="F77" s="175"/>
      <c r="G77" s="177" t="s">
        <v>411</v>
      </c>
      <c r="H77" s="177"/>
      <c r="I77" s="178">
        <v>2000</v>
      </c>
      <c r="J77" s="183"/>
      <c r="K77" s="183"/>
      <c r="L77" s="183"/>
    </row>
    <row r="78" spans="1:12" ht="12">
      <c r="A78" s="184"/>
      <c r="B78" s="184"/>
      <c r="C78" s="176"/>
      <c r="D78" s="176"/>
      <c r="E78" s="175" t="s">
        <v>454</v>
      </c>
      <c r="F78" s="175"/>
      <c r="G78" s="177" t="s">
        <v>455</v>
      </c>
      <c r="H78" s="177"/>
      <c r="I78" s="178">
        <v>300</v>
      </c>
      <c r="J78" s="183"/>
      <c r="K78" s="183"/>
      <c r="L78" s="183"/>
    </row>
    <row r="79" spans="1:12" ht="12">
      <c r="A79" s="184"/>
      <c r="B79" s="184"/>
      <c r="C79" s="176"/>
      <c r="D79" s="176"/>
      <c r="E79" s="175" t="s">
        <v>416</v>
      </c>
      <c r="F79" s="175"/>
      <c r="G79" s="177" t="s">
        <v>417</v>
      </c>
      <c r="H79" s="177"/>
      <c r="I79" s="178">
        <v>500</v>
      </c>
      <c r="J79" s="183"/>
      <c r="K79" s="183"/>
      <c r="L79" s="183"/>
    </row>
    <row r="80" spans="1:12" ht="12">
      <c r="A80" s="168" t="s">
        <v>124</v>
      </c>
      <c r="B80" s="168"/>
      <c r="C80" s="171"/>
      <c r="D80" s="171"/>
      <c r="E80" s="172"/>
      <c r="F80" s="172"/>
      <c r="G80" s="166" t="s">
        <v>125</v>
      </c>
      <c r="H80" s="166"/>
      <c r="I80" s="173">
        <v>198000</v>
      </c>
      <c r="J80" s="183"/>
      <c r="K80" s="183"/>
      <c r="L80" s="183"/>
    </row>
    <row r="81" spans="1:12" ht="12" customHeight="1">
      <c r="A81" s="174"/>
      <c r="B81" s="174"/>
      <c r="C81" s="175" t="s">
        <v>127</v>
      </c>
      <c r="D81" s="175"/>
      <c r="E81" s="176"/>
      <c r="F81" s="176"/>
      <c r="G81" s="177" t="s">
        <v>128</v>
      </c>
      <c r="H81" s="177"/>
      <c r="I81" s="178">
        <v>198000</v>
      </c>
      <c r="J81" s="183"/>
      <c r="K81" s="183"/>
      <c r="L81" s="183"/>
    </row>
    <row r="82" spans="1:12" ht="48.75">
      <c r="A82" s="185"/>
      <c r="B82" s="185"/>
      <c r="C82" s="172"/>
      <c r="D82" s="172"/>
      <c r="E82" s="171" t="s">
        <v>75</v>
      </c>
      <c r="F82" s="171"/>
      <c r="G82" s="180" t="s">
        <v>420</v>
      </c>
      <c r="H82" s="180"/>
      <c r="I82" s="178">
        <v>126060</v>
      </c>
      <c r="J82" s="183"/>
      <c r="K82" s="183"/>
      <c r="L82" s="183"/>
    </row>
    <row r="83" spans="1:12" ht="12" customHeight="1">
      <c r="A83" s="185"/>
      <c r="B83" s="185"/>
      <c r="C83" s="172"/>
      <c r="D83" s="172"/>
      <c r="E83" s="171" t="s">
        <v>383</v>
      </c>
      <c r="F83" s="171"/>
      <c r="G83" s="180" t="s">
        <v>384</v>
      </c>
      <c r="H83" s="180"/>
      <c r="I83" s="178">
        <v>4200</v>
      </c>
      <c r="J83" s="183"/>
      <c r="K83" s="183"/>
      <c r="L83" s="183"/>
    </row>
    <row r="84" spans="1:12" ht="12">
      <c r="A84" s="185"/>
      <c r="B84" s="185"/>
      <c r="C84" s="172"/>
      <c r="D84" s="172"/>
      <c r="E84" s="171" t="s">
        <v>387</v>
      </c>
      <c r="F84" s="171"/>
      <c r="G84" s="180" t="s">
        <v>388</v>
      </c>
      <c r="H84" s="180"/>
      <c r="I84" s="178">
        <v>722</v>
      </c>
      <c r="J84" s="183"/>
      <c r="K84" s="183"/>
      <c r="L84" s="183"/>
    </row>
    <row r="85" spans="1:12" ht="12">
      <c r="A85" s="185"/>
      <c r="B85" s="185"/>
      <c r="C85" s="172"/>
      <c r="D85" s="172"/>
      <c r="E85" s="171" t="s">
        <v>389</v>
      </c>
      <c r="F85" s="171"/>
      <c r="G85" s="180" t="s">
        <v>390</v>
      </c>
      <c r="H85" s="180"/>
      <c r="I85" s="178">
        <v>103</v>
      </c>
      <c r="J85" s="183"/>
      <c r="K85" s="183"/>
      <c r="L85" s="183"/>
    </row>
    <row r="86" spans="1:12" ht="12">
      <c r="A86" s="185"/>
      <c r="B86" s="185"/>
      <c r="C86" s="172"/>
      <c r="D86" s="172"/>
      <c r="E86" s="171" t="s">
        <v>474</v>
      </c>
      <c r="F86" s="171"/>
      <c r="G86" s="180" t="s">
        <v>475</v>
      </c>
      <c r="H86" s="180"/>
      <c r="I86" s="178">
        <v>3000</v>
      </c>
      <c r="J86" s="183"/>
      <c r="K86" s="183"/>
      <c r="L86" s="183"/>
    </row>
    <row r="87" spans="1:12" ht="12">
      <c r="A87" s="185"/>
      <c r="B87" s="185"/>
      <c r="C87" s="172"/>
      <c r="D87" s="172"/>
      <c r="E87" s="171" t="s">
        <v>377</v>
      </c>
      <c r="F87" s="171"/>
      <c r="G87" s="180" t="s">
        <v>378</v>
      </c>
      <c r="H87" s="180"/>
      <c r="I87" s="178">
        <v>3000</v>
      </c>
      <c r="J87" s="183"/>
      <c r="K87" s="183"/>
      <c r="L87" s="183"/>
    </row>
    <row r="88" spans="1:12" ht="12">
      <c r="A88" s="184"/>
      <c r="B88" s="184"/>
      <c r="C88" s="176"/>
      <c r="D88" s="176"/>
      <c r="E88" s="175" t="s">
        <v>371</v>
      </c>
      <c r="F88" s="175"/>
      <c r="G88" s="177" t="s">
        <v>372</v>
      </c>
      <c r="H88" s="177"/>
      <c r="I88" s="178">
        <v>60915</v>
      </c>
      <c r="J88" s="183"/>
      <c r="K88" s="183"/>
      <c r="L88" s="183"/>
    </row>
    <row r="89" spans="1:12" ht="12">
      <c r="A89" s="168" t="s">
        <v>200</v>
      </c>
      <c r="B89" s="168"/>
      <c r="C89" s="171"/>
      <c r="D89" s="171"/>
      <c r="E89" s="172"/>
      <c r="F89" s="172"/>
      <c r="G89" s="166" t="s">
        <v>201</v>
      </c>
      <c r="H89" s="166"/>
      <c r="I89" s="173">
        <v>1699320</v>
      </c>
      <c r="J89" s="183"/>
      <c r="K89" s="183"/>
      <c r="L89" s="183"/>
    </row>
    <row r="90" spans="1:12" ht="30.75" customHeight="1">
      <c r="A90" s="174"/>
      <c r="B90" s="174"/>
      <c r="C90" s="175" t="s">
        <v>203</v>
      </c>
      <c r="D90" s="175"/>
      <c r="E90" s="176"/>
      <c r="F90" s="176"/>
      <c r="G90" s="177" t="s">
        <v>204</v>
      </c>
      <c r="H90" s="177"/>
      <c r="I90" s="178">
        <v>1699320</v>
      </c>
      <c r="J90" s="183"/>
      <c r="K90" s="183"/>
      <c r="L90" s="183"/>
    </row>
    <row r="91" spans="1:12" ht="12">
      <c r="A91" s="184"/>
      <c r="B91" s="184"/>
      <c r="C91" s="176"/>
      <c r="D91" s="176"/>
      <c r="E91" s="175" t="s">
        <v>550</v>
      </c>
      <c r="F91" s="175"/>
      <c r="G91" s="177" t="s">
        <v>551</v>
      </c>
      <c r="H91" s="177"/>
      <c r="I91" s="178">
        <v>1699320</v>
      </c>
      <c r="J91" s="183"/>
      <c r="K91" s="183"/>
      <c r="L91" s="183"/>
    </row>
    <row r="92" spans="1:12" ht="12" customHeight="1">
      <c r="A92" s="168" t="s">
        <v>205</v>
      </c>
      <c r="B92" s="168"/>
      <c r="C92" s="171"/>
      <c r="D92" s="171"/>
      <c r="E92" s="172"/>
      <c r="F92" s="172"/>
      <c r="G92" s="166" t="s">
        <v>206</v>
      </c>
      <c r="H92" s="166"/>
      <c r="I92" s="173">
        <v>2855576</v>
      </c>
      <c r="J92" s="183"/>
      <c r="K92" s="183"/>
      <c r="L92" s="183"/>
    </row>
    <row r="93" spans="1:12" ht="12">
      <c r="A93" s="174"/>
      <c r="B93" s="174"/>
      <c r="C93" s="175" t="s">
        <v>222</v>
      </c>
      <c r="D93" s="175"/>
      <c r="E93" s="176"/>
      <c r="F93" s="176"/>
      <c r="G93" s="177" t="s">
        <v>223</v>
      </c>
      <c r="H93" s="177"/>
      <c r="I93" s="178">
        <v>2855576</v>
      </c>
      <c r="J93" s="183"/>
      <c r="K93" s="183"/>
      <c r="L93" s="183"/>
    </row>
    <row r="94" spans="1:12" ht="12">
      <c r="A94" s="184"/>
      <c r="B94" s="184"/>
      <c r="C94" s="176"/>
      <c r="D94" s="176"/>
      <c r="E94" s="175" t="s">
        <v>381</v>
      </c>
      <c r="F94" s="175"/>
      <c r="G94" s="177" t="s">
        <v>382</v>
      </c>
      <c r="H94" s="177"/>
      <c r="I94" s="178">
        <v>13600</v>
      </c>
      <c r="J94" s="183"/>
      <c r="K94" s="183"/>
      <c r="L94" s="183"/>
    </row>
    <row r="95" spans="1:12" ht="12">
      <c r="A95" s="184"/>
      <c r="B95" s="184"/>
      <c r="C95" s="176"/>
      <c r="D95" s="176"/>
      <c r="E95" s="175" t="s">
        <v>383</v>
      </c>
      <c r="F95" s="175"/>
      <c r="G95" s="177" t="s">
        <v>384</v>
      </c>
      <c r="H95" s="177"/>
      <c r="I95" s="178">
        <v>1762052</v>
      </c>
      <c r="J95" s="183"/>
      <c r="K95" s="183"/>
      <c r="L95" s="183"/>
    </row>
    <row r="96" spans="1:12" ht="12" customHeight="1">
      <c r="A96" s="184"/>
      <c r="B96" s="184"/>
      <c r="C96" s="176"/>
      <c r="D96" s="176"/>
      <c r="E96" s="175" t="s">
        <v>385</v>
      </c>
      <c r="F96" s="175"/>
      <c r="G96" s="177" t="s">
        <v>386</v>
      </c>
      <c r="H96" s="177"/>
      <c r="I96" s="178">
        <v>119970</v>
      </c>
      <c r="J96" s="183"/>
      <c r="K96" s="183"/>
      <c r="L96" s="183"/>
    </row>
    <row r="97" spans="1:12" ht="12">
      <c r="A97" s="184"/>
      <c r="B97" s="184"/>
      <c r="C97" s="176"/>
      <c r="D97" s="176"/>
      <c r="E97" s="175" t="s">
        <v>387</v>
      </c>
      <c r="F97" s="175"/>
      <c r="G97" s="177" t="s">
        <v>388</v>
      </c>
      <c r="H97" s="177"/>
      <c r="I97" s="178">
        <v>314370</v>
      </c>
      <c r="J97" s="183"/>
      <c r="K97" s="183"/>
      <c r="L97" s="183"/>
    </row>
    <row r="98" spans="1:12" ht="12" customHeight="1">
      <c r="A98" s="184"/>
      <c r="B98" s="184"/>
      <c r="C98" s="176"/>
      <c r="D98" s="176"/>
      <c r="E98" s="175" t="s">
        <v>389</v>
      </c>
      <c r="F98" s="175"/>
      <c r="G98" s="177" t="s">
        <v>390</v>
      </c>
      <c r="H98" s="177"/>
      <c r="I98" s="178">
        <v>44780</v>
      </c>
      <c r="J98" s="183"/>
      <c r="K98" s="183"/>
      <c r="L98" s="183"/>
    </row>
    <row r="99" spans="1:12" ht="12">
      <c r="A99" s="184"/>
      <c r="B99" s="184"/>
      <c r="C99" s="176"/>
      <c r="D99" s="176"/>
      <c r="E99" s="175" t="s">
        <v>474</v>
      </c>
      <c r="F99" s="175"/>
      <c r="G99" s="177" t="s">
        <v>475</v>
      </c>
      <c r="H99" s="177"/>
      <c r="I99" s="178">
        <v>138000</v>
      </c>
      <c r="J99" s="183"/>
      <c r="K99" s="183"/>
      <c r="L99" s="183"/>
    </row>
    <row r="100" spans="1:12" ht="12">
      <c r="A100" s="184"/>
      <c r="B100" s="184"/>
      <c r="C100" s="176"/>
      <c r="D100" s="176"/>
      <c r="E100" s="175" t="s">
        <v>377</v>
      </c>
      <c r="F100" s="175"/>
      <c r="G100" s="177" t="s">
        <v>378</v>
      </c>
      <c r="H100" s="177"/>
      <c r="I100" s="178">
        <v>151100</v>
      </c>
      <c r="J100" s="183"/>
      <c r="K100" s="183"/>
      <c r="L100" s="183"/>
    </row>
    <row r="101" spans="1:12" ht="12" customHeight="1">
      <c r="A101" s="184"/>
      <c r="B101" s="184"/>
      <c r="C101" s="176"/>
      <c r="D101" s="176"/>
      <c r="E101" s="175" t="s">
        <v>391</v>
      </c>
      <c r="F101" s="175"/>
      <c r="G101" s="177" t="s">
        <v>392</v>
      </c>
      <c r="H101" s="177"/>
      <c r="I101" s="178">
        <v>70000</v>
      </c>
      <c r="J101" s="183"/>
      <c r="K101" s="183"/>
      <c r="L101" s="183"/>
    </row>
    <row r="102" spans="1:12" ht="12">
      <c r="A102" s="184"/>
      <c r="B102" s="184"/>
      <c r="C102" s="176"/>
      <c r="D102" s="176"/>
      <c r="E102" s="175" t="s">
        <v>393</v>
      </c>
      <c r="F102" s="175"/>
      <c r="G102" s="177" t="s">
        <v>394</v>
      </c>
      <c r="H102" s="177"/>
      <c r="I102" s="178">
        <v>27000</v>
      </c>
      <c r="J102" s="183"/>
      <c r="K102" s="183"/>
      <c r="L102" s="183"/>
    </row>
    <row r="103" spans="1:12" ht="12" customHeight="1">
      <c r="A103" s="184"/>
      <c r="B103" s="184"/>
      <c r="C103" s="176"/>
      <c r="D103" s="176"/>
      <c r="E103" s="175" t="s">
        <v>395</v>
      </c>
      <c r="F103" s="175"/>
      <c r="G103" s="177" t="s">
        <v>396</v>
      </c>
      <c r="H103" s="177"/>
      <c r="I103" s="178">
        <v>2000</v>
      </c>
      <c r="J103" s="183"/>
      <c r="K103" s="183"/>
      <c r="L103" s="183"/>
    </row>
    <row r="104" spans="1:12" ht="12">
      <c r="A104" s="184"/>
      <c r="B104" s="184"/>
      <c r="C104" s="176"/>
      <c r="D104" s="176"/>
      <c r="E104" s="175" t="s">
        <v>371</v>
      </c>
      <c r="F104" s="175"/>
      <c r="G104" s="177" t="s">
        <v>372</v>
      </c>
      <c r="H104" s="177"/>
      <c r="I104" s="178">
        <v>104845</v>
      </c>
      <c r="J104" s="183"/>
      <c r="K104" s="183"/>
      <c r="L104" s="183"/>
    </row>
    <row r="105" spans="1:12" ht="12">
      <c r="A105" s="184"/>
      <c r="B105" s="184"/>
      <c r="C105" s="176"/>
      <c r="D105" s="176"/>
      <c r="E105" s="175" t="s">
        <v>397</v>
      </c>
      <c r="F105" s="175"/>
      <c r="G105" s="177" t="s">
        <v>398</v>
      </c>
      <c r="H105" s="177"/>
      <c r="I105" s="178">
        <v>5250</v>
      </c>
      <c r="J105" s="183"/>
      <c r="K105" s="183"/>
      <c r="L105" s="183"/>
    </row>
    <row r="106" ht="42"/>
    <row r="107" spans="1:12" ht="13.5">
      <c r="A107" s="183" t="s">
        <v>713</v>
      </c>
      <c r="B107" s="183"/>
      <c r="C107" s="183"/>
      <c r="H107" s="178" t="s">
        <v>719</v>
      </c>
      <c r="I107" s="178"/>
      <c r="J107" s="178"/>
      <c r="K107" s="178"/>
      <c r="L107" s="178"/>
    </row>
    <row r="108" spans="1:12" ht="21">
      <c r="A108" s="184"/>
      <c r="B108" s="184"/>
      <c r="C108" s="176"/>
      <c r="D108" s="176"/>
      <c r="E108" s="175" t="s">
        <v>443</v>
      </c>
      <c r="F108" s="175"/>
      <c r="G108" s="177" t="s">
        <v>444</v>
      </c>
      <c r="H108" s="177"/>
      <c r="I108" s="178">
        <v>1000</v>
      </c>
      <c r="J108" s="183"/>
      <c r="K108" s="183"/>
      <c r="L108" s="183"/>
    </row>
    <row r="109" spans="1:12" ht="12">
      <c r="A109" s="184"/>
      <c r="B109" s="184"/>
      <c r="C109" s="176"/>
      <c r="D109" s="176"/>
      <c r="E109" s="175" t="s">
        <v>399</v>
      </c>
      <c r="F109" s="175"/>
      <c r="G109" s="177" t="s">
        <v>400</v>
      </c>
      <c r="H109" s="177"/>
      <c r="I109" s="178">
        <v>500</v>
      </c>
      <c r="J109" s="183"/>
      <c r="K109" s="183"/>
      <c r="L109" s="183"/>
    </row>
    <row r="110" spans="1:12" ht="12">
      <c r="A110" s="184"/>
      <c r="B110" s="184"/>
      <c r="C110" s="176"/>
      <c r="D110" s="176"/>
      <c r="E110" s="175" t="s">
        <v>401</v>
      </c>
      <c r="F110" s="175"/>
      <c r="G110" s="177" t="s">
        <v>402</v>
      </c>
      <c r="H110" s="177"/>
      <c r="I110" s="178">
        <v>17400</v>
      </c>
      <c r="J110" s="183"/>
      <c r="K110" s="183"/>
      <c r="L110" s="183"/>
    </row>
    <row r="111" spans="1:12" ht="12">
      <c r="A111" s="184"/>
      <c r="B111" s="184"/>
      <c r="C111" s="176"/>
      <c r="D111" s="176"/>
      <c r="E111" s="175" t="s">
        <v>403</v>
      </c>
      <c r="F111" s="175"/>
      <c r="G111" s="177" t="s">
        <v>404</v>
      </c>
      <c r="H111" s="177"/>
      <c r="I111" s="178">
        <v>48059</v>
      </c>
      <c r="J111" s="183"/>
      <c r="K111" s="183"/>
      <c r="L111" s="183"/>
    </row>
    <row r="112" spans="1:12" ht="12" customHeight="1">
      <c r="A112" s="184"/>
      <c r="B112" s="184"/>
      <c r="C112" s="176"/>
      <c r="D112" s="176"/>
      <c r="E112" s="175" t="s">
        <v>406</v>
      </c>
      <c r="F112" s="175"/>
      <c r="G112" s="177" t="s">
        <v>407</v>
      </c>
      <c r="H112" s="177"/>
      <c r="I112" s="178">
        <v>9300</v>
      </c>
      <c r="J112" s="183"/>
      <c r="K112" s="183"/>
      <c r="L112" s="183"/>
    </row>
    <row r="113" spans="1:12" ht="21">
      <c r="A113" s="184"/>
      <c r="B113" s="184"/>
      <c r="C113" s="176"/>
      <c r="D113" s="176"/>
      <c r="E113" s="175" t="s">
        <v>408</v>
      </c>
      <c r="F113" s="175"/>
      <c r="G113" s="177" t="s">
        <v>409</v>
      </c>
      <c r="H113" s="177"/>
      <c r="I113" s="178">
        <v>2250</v>
      </c>
      <c r="J113" s="183"/>
      <c r="K113" s="183"/>
      <c r="L113" s="183"/>
    </row>
    <row r="114" spans="1:12" ht="21">
      <c r="A114" s="184"/>
      <c r="B114" s="184"/>
      <c r="C114" s="176"/>
      <c r="D114" s="176"/>
      <c r="E114" s="175" t="s">
        <v>410</v>
      </c>
      <c r="F114" s="175"/>
      <c r="G114" s="177" t="s">
        <v>411</v>
      </c>
      <c r="H114" s="177"/>
      <c r="I114" s="178">
        <v>4900</v>
      </c>
      <c r="J114" s="183"/>
      <c r="K114" s="183"/>
      <c r="L114" s="183"/>
    </row>
    <row r="115" spans="1:12" ht="21">
      <c r="A115" s="184"/>
      <c r="B115" s="184"/>
      <c r="C115" s="176"/>
      <c r="D115" s="176"/>
      <c r="E115" s="175" t="s">
        <v>414</v>
      </c>
      <c r="F115" s="175"/>
      <c r="G115" s="177" t="s">
        <v>415</v>
      </c>
      <c r="H115" s="177"/>
      <c r="I115" s="178">
        <v>6200</v>
      </c>
      <c r="J115" s="183"/>
      <c r="K115" s="183"/>
      <c r="L115" s="183"/>
    </row>
    <row r="116" spans="1:12" ht="12">
      <c r="A116" s="184"/>
      <c r="B116" s="184"/>
      <c r="C116" s="176"/>
      <c r="D116" s="176"/>
      <c r="E116" s="175" t="s">
        <v>416</v>
      </c>
      <c r="F116" s="175"/>
      <c r="G116" s="177" t="s">
        <v>417</v>
      </c>
      <c r="H116" s="177"/>
      <c r="I116" s="178">
        <v>13000</v>
      </c>
      <c r="J116" s="183"/>
      <c r="K116" s="183"/>
      <c r="L116" s="183"/>
    </row>
    <row r="117" spans="1:12" ht="12">
      <c r="A117" s="168" t="s">
        <v>240</v>
      </c>
      <c r="B117" s="168"/>
      <c r="C117" s="171"/>
      <c r="D117" s="171"/>
      <c r="E117" s="172"/>
      <c r="F117" s="172"/>
      <c r="G117" s="166" t="s">
        <v>241</v>
      </c>
      <c r="H117" s="166"/>
      <c r="I117" s="173">
        <v>445839</v>
      </c>
      <c r="J117" s="183"/>
      <c r="K117" s="183"/>
      <c r="L117" s="183"/>
    </row>
    <row r="118" spans="1:12" ht="12">
      <c r="A118" s="174"/>
      <c r="B118" s="174"/>
      <c r="C118" s="175" t="s">
        <v>243</v>
      </c>
      <c r="D118" s="175"/>
      <c r="E118" s="176"/>
      <c r="F118" s="176"/>
      <c r="G118" s="177" t="s">
        <v>244</v>
      </c>
      <c r="H118" s="177"/>
      <c r="I118" s="178">
        <v>445839</v>
      </c>
      <c r="J118" s="183"/>
      <c r="K118" s="183"/>
      <c r="L118" s="183"/>
    </row>
    <row r="119" spans="1:12" ht="12">
      <c r="A119" s="184"/>
      <c r="B119" s="184"/>
      <c r="C119" s="176"/>
      <c r="D119" s="176"/>
      <c r="E119" s="175" t="s">
        <v>383</v>
      </c>
      <c r="F119" s="175"/>
      <c r="G119" s="177" t="s">
        <v>384</v>
      </c>
      <c r="H119" s="177"/>
      <c r="I119" s="178">
        <v>255280</v>
      </c>
      <c r="J119" s="183"/>
      <c r="K119" s="183"/>
      <c r="L119" s="183"/>
    </row>
    <row r="120" spans="1:12" ht="12" customHeight="1">
      <c r="A120" s="184"/>
      <c r="B120" s="184"/>
      <c r="C120" s="176"/>
      <c r="D120" s="176"/>
      <c r="E120" s="175" t="s">
        <v>385</v>
      </c>
      <c r="F120" s="175"/>
      <c r="G120" s="177" t="s">
        <v>386</v>
      </c>
      <c r="H120" s="177"/>
      <c r="I120" s="178">
        <v>19607</v>
      </c>
      <c r="J120" s="183"/>
      <c r="K120" s="183"/>
      <c r="L120" s="183"/>
    </row>
    <row r="121" spans="1:12" ht="12">
      <c r="A121" s="184"/>
      <c r="B121" s="184"/>
      <c r="C121" s="176"/>
      <c r="D121" s="176"/>
      <c r="E121" s="175" t="s">
        <v>387</v>
      </c>
      <c r="F121" s="175"/>
      <c r="G121" s="177" t="s">
        <v>388</v>
      </c>
      <c r="H121" s="177"/>
      <c r="I121" s="178">
        <v>49000</v>
      </c>
      <c r="J121" s="183"/>
      <c r="K121" s="183"/>
      <c r="L121" s="183"/>
    </row>
    <row r="122" spans="1:12" ht="12" customHeight="1">
      <c r="A122" s="184"/>
      <c r="B122" s="184"/>
      <c r="C122" s="176"/>
      <c r="D122" s="176"/>
      <c r="E122" s="175" t="s">
        <v>389</v>
      </c>
      <c r="F122" s="175"/>
      <c r="G122" s="177" t="s">
        <v>390</v>
      </c>
      <c r="H122" s="177"/>
      <c r="I122" s="178">
        <v>6000</v>
      </c>
      <c r="J122" s="183"/>
      <c r="K122" s="183"/>
      <c r="L122" s="183"/>
    </row>
    <row r="123" spans="1:12" ht="12">
      <c r="A123" s="184"/>
      <c r="B123" s="184"/>
      <c r="C123" s="176"/>
      <c r="D123" s="176"/>
      <c r="E123" s="175" t="s">
        <v>377</v>
      </c>
      <c r="F123" s="175"/>
      <c r="G123" s="177" t="s">
        <v>378</v>
      </c>
      <c r="H123" s="177"/>
      <c r="I123" s="178">
        <v>12000</v>
      </c>
      <c r="J123" s="183"/>
      <c r="K123" s="183"/>
      <c r="L123" s="183"/>
    </row>
    <row r="124" spans="1:12" ht="12">
      <c r="A124" s="184"/>
      <c r="B124" s="184"/>
      <c r="C124" s="176"/>
      <c r="D124" s="176"/>
      <c r="E124" s="175" t="s">
        <v>391</v>
      </c>
      <c r="F124" s="175"/>
      <c r="G124" s="177" t="s">
        <v>392</v>
      </c>
      <c r="H124" s="177"/>
      <c r="I124" s="178">
        <v>8000</v>
      </c>
      <c r="J124" s="183"/>
      <c r="K124" s="183"/>
      <c r="L124" s="183"/>
    </row>
    <row r="125" spans="1:12" ht="12" customHeight="1">
      <c r="A125" s="184"/>
      <c r="B125" s="184"/>
      <c r="C125" s="176"/>
      <c r="D125" s="176"/>
      <c r="E125" s="175" t="s">
        <v>395</v>
      </c>
      <c r="F125" s="175"/>
      <c r="G125" s="177" t="s">
        <v>396</v>
      </c>
      <c r="H125" s="177"/>
      <c r="I125" s="178">
        <v>2000</v>
      </c>
      <c r="J125" s="183"/>
      <c r="K125" s="183"/>
      <c r="L125" s="183"/>
    </row>
    <row r="126" spans="1:12" ht="12">
      <c r="A126" s="184"/>
      <c r="B126" s="184"/>
      <c r="C126" s="176"/>
      <c r="D126" s="176"/>
      <c r="E126" s="175" t="s">
        <v>371</v>
      </c>
      <c r="F126" s="175"/>
      <c r="G126" s="177" t="s">
        <v>372</v>
      </c>
      <c r="H126" s="177"/>
      <c r="I126" s="178">
        <v>76642</v>
      </c>
      <c r="J126" s="183"/>
      <c r="K126" s="183"/>
      <c r="L126" s="183"/>
    </row>
    <row r="127" spans="1:12" ht="12">
      <c r="A127" s="184"/>
      <c r="B127" s="184"/>
      <c r="C127" s="176"/>
      <c r="D127" s="176"/>
      <c r="E127" s="175" t="s">
        <v>397</v>
      </c>
      <c r="F127" s="175"/>
      <c r="G127" s="177" t="s">
        <v>398</v>
      </c>
      <c r="H127" s="177"/>
      <c r="I127" s="178">
        <v>3000</v>
      </c>
      <c r="J127" s="183"/>
      <c r="K127" s="183"/>
      <c r="L127" s="183"/>
    </row>
    <row r="128" spans="1:12" ht="21" customHeight="1">
      <c r="A128" s="184"/>
      <c r="B128" s="184"/>
      <c r="C128" s="176"/>
      <c r="D128" s="176"/>
      <c r="E128" s="175" t="s">
        <v>445</v>
      </c>
      <c r="F128" s="175"/>
      <c r="G128" s="177" t="s">
        <v>446</v>
      </c>
      <c r="H128" s="177"/>
      <c r="I128" s="178">
        <v>600</v>
      </c>
      <c r="J128" s="183"/>
      <c r="K128" s="183"/>
      <c r="L128" s="183"/>
    </row>
    <row r="129" spans="1:12" ht="12">
      <c r="A129" s="184"/>
      <c r="B129" s="184"/>
      <c r="C129" s="176"/>
      <c r="D129" s="176"/>
      <c r="E129" s="175" t="s">
        <v>399</v>
      </c>
      <c r="F129" s="175"/>
      <c r="G129" s="177" t="s">
        <v>400</v>
      </c>
      <c r="H129" s="177"/>
      <c r="I129" s="178">
        <v>500</v>
      </c>
      <c r="J129" s="183"/>
      <c r="K129" s="183"/>
      <c r="L129" s="183"/>
    </row>
    <row r="130" spans="1:12" ht="12">
      <c r="A130" s="184"/>
      <c r="B130" s="184"/>
      <c r="C130" s="176"/>
      <c r="D130" s="176"/>
      <c r="E130" s="175" t="s">
        <v>401</v>
      </c>
      <c r="F130" s="175"/>
      <c r="G130" s="177" t="s">
        <v>402</v>
      </c>
      <c r="H130" s="177"/>
      <c r="I130" s="178">
        <v>1000</v>
      </c>
      <c r="J130" s="183"/>
      <c r="K130" s="183"/>
      <c r="L130" s="183"/>
    </row>
    <row r="131" spans="1:12" ht="12" customHeight="1">
      <c r="A131" s="184"/>
      <c r="B131" s="184"/>
      <c r="C131" s="176"/>
      <c r="D131" s="176"/>
      <c r="E131" s="175" t="s">
        <v>403</v>
      </c>
      <c r="F131" s="175"/>
      <c r="G131" s="177" t="s">
        <v>404</v>
      </c>
      <c r="H131" s="177"/>
      <c r="I131" s="178">
        <v>8852</v>
      </c>
      <c r="J131" s="183"/>
      <c r="K131" s="183"/>
      <c r="L131" s="183"/>
    </row>
    <row r="132" spans="1:12" ht="21">
      <c r="A132" s="184"/>
      <c r="B132" s="184"/>
      <c r="C132" s="176"/>
      <c r="D132" s="176"/>
      <c r="E132" s="175" t="s">
        <v>410</v>
      </c>
      <c r="F132" s="175"/>
      <c r="G132" s="177" t="s">
        <v>411</v>
      </c>
      <c r="H132" s="177"/>
      <c r="I132" s="178">
        <v>500</v>
      </c>
      <c r="J132" s="183"/>
      <c r="K132" s="183"/>
      <c r="L132" s="183"/>
    </row>
    <row r="133" spans="1:12" ht="21" customHeight="1">
      <c r="A133" s="184"/>
      <c r="B133" s="184"/>
      <c r="C133" s="176"/>
      <c r="D133" s="176"/>
      <c r="E133" s="175" t="s">
        <v>414</v>
      </c>
      <c r="F133" s="175"/>
      <c r="G133" s="177" t="s">
        <v>415</v>
      </c>
      <c r="H133" s="177"/>
      <c r="I133" s="178">
        <v>500</v>
      </c>
      <c r="J133" s="183"/>
      <c r="K133" s="183"/>
      <c r="L133" s="183"/>
    </row>
    <row r="134" spans="1:12" ht="12">
      <c r="A134" s="184"/>
      <c r="B134" s="184"/>
      <c r="C134" s="176"/>
      <c r="D134" s="176"/>
      <c r="E134" s="175" t="s">
        <v>416</v>
      </c>
      <c r="F134" s="175"/>
      <c r="G134" s="177" t="s">
        <v>417</v>
      </c>
      <c r="H134" s="177"/>
      <c r="I134" s="178">
        <v>2358</v>
      </c>
      <c r="J134" s="183"/>
      <c r="K134" s="183"/>
      <c r="L134" s="183"/>
    </row>
    <row r="135" spans="1:12" ht="12">
      <c r="A135" s="168" t="s">
        <v>276</v>
      </c>
      <c r="B135" s="168"/>
      <c r="C135" s="171"/>
      <c r="D135" s="171"/>
      <c r="E135" s="172"/>
      <c r="F135" s="172"/>
      <c r="G135" s="166" t="s">
        <v>277</v>
      </c>
      <c r="H135" s="166"/>
      <c r="I135" s="173">
        <v>976569</v>
      </c>
      <c r="J135" s="183"/>
      <c r="K135" s="183"/>
      <c r="L135" s="183"/>
    </row>
    <row r="136" spans="1:12" ht="12">
      <c r="A136" s="174"/>
      <c r="B136" s="174"/>
      <c r="C136" s="175" t="s">
        <v>279</v>
      </c>
      <c r="D136" s="175"/>
      <c r="E136" s="176"/>
      <c r="F136" s="176"/>
      <c r="G136" s="177" t="s">
        <v>280</v>
      </c>
      <c r="H136" s="177"/>
      <c r="I136" s="178">
        <v>46126</v>
      </c>
      <c r="J136" s="183"/>
      <c r="K136" s="183"/>
      <c r="L136" s="183"/>
    </row>
    <row r="137" spans="1:12" ht="12">
      <c r="A137" s="184"/>
      <c r="B137" s="184"/>
      <c r="C137" s="176"/>
      <c r="D137" s="176"/>
      <c r="E137" s="175" t="s">
        <v>584</v>
      </c>
      <c r="F137" s="175"/>
      <c r="G137" s="177" t="s">
        <v>585</v>
      </c>
      <c r="H137" s="177"/>
      <c r="I137" s="178">
        <v>46126</v>
      </c>
      <c r="J137" s="183"/>
      <c r="K137" s="183"/>
      <c r="L137" s="183"/>
    </row>
    <row r="138" spans="1:12" ht="12">
      <c r="A138" s="174"/>
      <c r="B138" s="174"/>
      <c r="C138" s="175" t="s">
        <v>282</v>
      </c>
      <c r="D138" s="175"/>
      <c r="E138" s="176"/>
      <c r="F138" s="176"/>
      <c r="G138" s="177" t="s">
        <v>283</v>
      </c>
      <c r="H138" s="177"/>
      <c r="I138" s="178">
        <v>595391</v>
      </c>
      <c r="J138" s="183"/>
      <c r="K138" s="183"/>
      <c r="L138" s="183"/>
    </row>
    <row r="139" spans="1:12" ht="12">
      <c r="A139" s="186"/>
      <c r="B139" s="186"/>
      <c r="C139" s="187"/>
      <c r="D139" s="187"/>
      <c r="E139" s="2" t="s">
        <v>584</v>
      </c>
      <c r="F139" s="2"/>
      <c r="G139" s="3" t="s">
        <v>585</v>
      </c>
      <c r="H139" s="3"/>
      <c r="I139" s="178">
        <v>595391</v>
      </c>
      <c r="J139" s="183"/>
      <c r="K139" s="183"/>
      <c r="L139" s="183"/>
    </row>
    <row r="140" spans="1:12" ht="12">
      <c r="A140" s="174"/>
      <c r="B140" s="174"/>
      <c r="C140" s="175" t="s">
        <v>293</v>
      </c>
      <c r="D140" s="175"/>
      <c r="E140" s="176"/>
      <c r="F140" s="176"/>
      <c r="G140" s="177" t="s">
        <v>294</v>
      </c>
      <c r="H140" s="177"/>
      <c r="I140" s="178">
        <v>335052</v>
      </c>
      <c r="J140" s="183"/>
      <c r="K140" s="183"/>
      <c r="L140" s="183"/>
    </row>
    <row r="141" spans="1:12" ht="12" customHeight="1">
      <c r="A141" s="186"/>
      <c r="B141" s="186"/>
      <c r="C141" s="187"/>
      <c r="D141" s="187"/>
      <c r="E141" s="2" t="s">
        <v>584</v>
      </c>
      <c r="F141" s="2"/>
      <c r="G141" s="3" t="s">
        <v>585</v>
      </c>
      <c r="H141" s="3"/>
      <c r="I141" s="178">
        <v>335052</v>
      </c>
      <c r="J141" s="183"/>
      <c r="K141" s="183"/>
      <c r="L141" s="183"/>
    </row>
    <row r="142" ht="13.5"/>
    <row r="143" spans="1:12" ht="13.5">
      <c r="A143" s="8" t="s">
        <v>715</v>
      </c>
      <c r="B143" s="8"/>
      <c r="C143" s="8"/>
      <c r="D143" s="8"/>
      <c r="E143" s="8"/>
      <c r="F143" s="8"/>
      <c r="G143" s="8"/>
      <c r="H143" s="8"/>
      <c r="I143" s="178">
        <v>11314431</v>
      </c>
      <c r="J143" s="183"/>
      <c r="K143" s="183"/>
      <c r="L143" s="183"/>
    </row>
    <row r="144" ht="221.25"/>
    <row r="145" spans="1:12" ht="13.5">
      <c r="A145" s="183" t="s">
        <v>713</v>
      </c>
      <c r="B145" s="183"/>
      <c r="C145" s="183"/>
      <c r="H145" s="178" t="s">
        <v>720</v>
      </c>
      <c r="I145" s="178"/>
      <c r="J145" s="178"/>
      <c r="K145" s="178"/>
      <c r="L145" s="178"/>
    </row>
  </sheetData>
  <sheetProtection selectLockedCells="1" selectUnlockedCells="1"/>
  <mergeCells count="670">
    <mergeCell ref="B2:K2"/>
    <mergeCell ref="A3:J3"/>
    <mergeCell ref="A5:B5"/>
    <mergeCell ref="C5:D5"/>
    <mergeCell ref="E5:F5"/>
    <mergeCell ref="G5:H5"/>
    <mergeCell ref="J5:L5"/>
    <mergeCell ref="A7:B7"/>
    <mergeCell ref="C7:D7"/>
    <mergeCell ref="E7:F7"/>
    <mergeCell ref="G7:H7"/>
    <mergeCell ref="J7:L7"/>
    <mergeCell ref="A8:B8"/>
    <mergeCell ref="C8:D8"/>
    <mergeCell ref="E8:F8"/>
    <mergeCell ref="G8:H8"/>
    <mergeCell ref="J8:L8"/>
    <mergeCell ref="A9:B9"/>
    <mergeCell ref="C9:D9"/>
    <mergeCell ref="E9:F9"/>
    <mergeCell ref="G9:H9"/>
    <mergeCell ref="J9:L9"/>
    <mergeCell ref="A10:B10"/>
    <mergeCell ref="C10:D10"/>
    <mergeCell ref="E10:F10"/>
    <mergeCell ref="G10:H10"/>
    <mergeCell ref="J10:L10"/>
    <mergeCell ref="A11:B11"/>
    <mergeCell ref="C11:D11"/>
    <mergeCell ref="E11:F11"/>
    <mergeCell ref="G11:H11"/>
    <mergeCell ref="J11:L11"/>
    <mergeCell ref="A12:B12"/>
    <mergeCell ref="C12:D12"/>
    <mergeCell ref="E12:F12"/>
    <mergeCell ref="G12:H12"/>
    <mergeCell ref="J12:L12"/>
    <mergeCell ref="A13:B13"/>
    <mergeCell ref="C13:D13"/>
    <mergeCell ref="E13:F13"/>
    <mergeCell ref="G13:H13"/>
    <mergeCell ref="J13:L13"/>
    <mergeCell ref="A14:B14"/>
    <mergeCell ref="C14:D14"/>
    <mergeCell ref="E14:F14"/>
    <mergeCell ref="G14:H14"/>
    <mergeCell ref="J14:L14"/>
    <mergeCell ref="A15:B15"/>
    <mergeCell ref="C15:D15"/>
    <mergeCell ref="E15:F15"/>
    <mergeCell ref="G15:H15"/>
    <mergeCell ref="J15:L15"/>
    <mergeCell ref="A16:B16"/>
    <mergeCell ref="C16:D16"/>
    <mergeCell ref="E16:F16"/>
    <mergeCell ref="G16:H16"/>
    <mergeCell ref="J16:L16"/>
    <mergeCell ref="A17:B17"/>
    <mergeCell ref="C17:D17"/>
    <mergeCell ref="E17:F17"/>
    <mergeCell ref="G17:H17"/>
    <mergeCell ref="J17:L17"/>
    <mergeCell ref="A18:B18"/>
    <mergeCell ref="C18:D18"/>
    <mergeCell ref="E18:F18"/>
    <mergeCell ref="G18:H18"/>
    <mergeCell ref="J18:L18"/>
    <mergeCell ref="A19:B19"/>
    <mergeCell ref="C19:D19"/>
    <mergeCell ref="E19:F19"/>
    <mergeCell ref="G19:H19"/>
    <mergeCell ref="J19:L19"/>
    <mergeCell ref="A20:B20"/>
    <mergeCell ref="C20:D20"/>
    <mergeCell ref="E20:F20"/>
    <mergeCell ref="G20:H20"/>
    <mergeCell ref="J20:L20"/>
    <mergeCell ref="A21:B21"/>
    <mergeCell ref="C21:D21"/>
    <mergeCell ref="E21:F21"/>
    <mergeCell ref="G21:H21"/>
    <mergeCell ref="J21:L21"/>
    <mergeCell ref="A22:B22"/>
    <mergeCell ref="C22:D22"/>
    <mergeCell ref="E22:F22"/>
    <mergeCell ref="G22:H22"/>
    <mergeCell ref="J22:L22"/>
    <mergeCell ref="A23:B23"/>
    <mergeCell ref="C23:D23"/>
    <mergeCell ref="E23:F23"/>
    <mergeCell ref="G23:H23"/>
    <mergeCell ref="J23:L23"/>
    <mergeCell ref="A24:B24"/>
    <mergeCell ref="C24:D24"/>
    <mergeCell ref="E24:F24"/>
    <mergeCell ref="G24:H24"/>
    <mergeCell ref="J24:L24"/>
    <mergeCell ref="A25:B25"/>
    <mergeCell ref="C25:D25"/>
    <mergeCell ref="E25:F25"/>
    <mergeCell ref="G25:H25"/>
    <mergeCell ref="J25:L25"/>
    <mergeCell ref="A26:B26"/>
    <mergeCell ref="C26:D26"/>
    <mergeCell ref="E26:F26"/>
    <mergeCell ref="G26:H26"/>
    <mergeCell ref="J26:L26"/>
    <mergeCell ref="A27:B27"/>
    <mergeCell ref="C27:D27"/>
    <mergeCell ref="E27:F27"/>
    <mergeCell ref="G27:H27"/>
    <mergeCell ref="J27:L27"/>
    <mergeCell ref="A28:B28"/>
    <mergeCell ref="C28:D28"/>
    <mergeCell ref="E28:F28"/>
    <mergeCell ref="G28:H28"/>
    <mergeCell ref="J28:L28"/>
    <mergeCell ref="A29:B29"/>
    <mergeCell ref="C29:D29"/>
    <mergeCell ref="E29:F29"/>
    <mergeCell ref="G29:H29"/>
    <mergeCell ref="J29:L29"/>
    <mergeCell ref="A30:B30"/>
    <mergeCell ref="C30:D30"/>
    <mergeCell ref="E30:F30"/>
    <mergeCell ref="G30:H30"/>
    <mergeCell ref="J30:L30"/>
    <mergeCell ref="A31:B31"/>
    <mergeCell ref="C31:D31"/>
    <mergeCell ref="E31:F31"/>
    <mergeCell ref="G31:H31"/>
    <mergeCell ref="J31:L31"/>
    <mergeCell ref="A32:B32"/>
    <mergeCell ref="C32:D32"/>
    <mergeCell ref="E32:F32"/>
    <mergeCell ref="G32:H32"/>
    <mergeCell ref="J32:L32"/>
    <mergeCell ref="A33:B33"/>
    <mergeCell ref="C33:D33"/>
    <mergeCell ref="E33:F33"/>
    <mergeCell ref="G33:H33"/>
    <mergeCell ref="J33:L33"/>
    <mergeCell ref="A34:B34"/>
    <mergeCell ref="C34:D34"/>
    <mergeCell ref="E34:F34"/>
    <mergeCell ref="G34:H34"/>
    <mergeCell ref="J34:L34"/>
    <mergeCell ref="A35:B35"/>
    <mergeCell ref="C35:D35"/>
    <mergeCell ref="E35:F35"/>
    <mergeCell ref="G35:H35"/>
    <mergeCell ref="J35:L35"/>
    <mergeCell ref="A36:B36"/>
    <mergeCell ref="C36:D36"/>
    <mergeCell ref="E36:F36"/>
    <mergeCell ref="G36:H36"/>
    <mergeCell ref="J36:L36"/>
    <mergeCell ref="A37:B37"/>
    <mergeCell ref="C37:D37"/>
    <mergeCell ref="E37:F37"/>
    <mergeCell ref="G37:H37"/>
    <mergeCell ref="J37:L37"/>
    <mergeCell ref="A38:B38"/>
    <mergeCell ref="C38:D38"/>
    <mergeCell ref="E38:F38"/>
    <mergeCell ref="G38:H38"/>
    <mergeCell ref="J38:L38"/>
    <mergeCell ref="A39:B39"/>
    <mergeCell ref="C39:D39"/>
    <mergeCell ref="E39:F39"/>
    <mergeCell ref="G39:H39"/>
    <mergeCell ref="J39:L39"/>
    <mergeCell ref="A40:B40"/>
    <mergeCell ref="C40:D40"/>
    <mergeCell ref="E40:F40"/>
    <mergeCell ref="G40:H40"/>
    <mergeCell ref="J40:L40"/>
    <mergeCell ref="A41:B41"/>
    <mergeCell ref="C41:D41"/>
    <mergeCell ref="E41:F41"/>
    <mergeCell ref="G41:H41"/>
    <mergeCell ref="J41:L41"/>
    <mergeCell ref="A42:B42"/>
    <mergeCell ref="C42:D42"/>
    <mergeCell ref="E42:F42"/>
    <mergeCell ref="G42:H42"/>
    <mergeCell ref="J42:L42"/>
    <mergeCell ref="A43:B43"/>
    <mergeCell ref="C43:D43"/>
    <mergeCell ref="E43:F43"/>
    <mergeCell ref="G43:H43"/>
    <mergeCell ref="J43:L43"/>
    <mergeCell ref="A44:B44"/>
    <mergeCell ref="C44:D44"/>
    <mergeCell ref="E44:F44"/>
    <mergeCell ref="G44:H44"/>
    <mergeCell ref="J44:L44"/>
    <mergeCell ref="A45:B45"/>
    <mergeCell ref="C45:D45"/>
    <mergeCell ref="E45:F45"/>
    <mergeCell ref="G45:H45"/>
    <mergeCell ref="J45:L45"/>
    <mergeCell ref="A46:B46"/>
    <mergeCell ref="C46:D46"/>
    <mergeCell ref="E46:F46"/>
    <mergeCell ref="G46:H46"/>
    <mergeCell ref="J46:L46"/>
    <mergeCell ref="A47:B47"/>
    <mergeCell ref="C47:D47"/>
    <mergeCell ref="E47:F47"/>
    <mergeCell ref="G47:H47"/>
    <mergeCell ref="J47:L47"/>
    <mergeCell ref="A48:B48"/>
    <mergeCell ref="C48:D48"/>
    <mergeCell ref="E48:F48"/>
    <mergeCell ref="G48:H48"/>
    <mergeCell ref="J48:L48"/>
    <mergeCell ref="A49:B49"/>
    <mergeCell ref="C49:D49"/>
    <mergeCell ref="E49:F49"/>
    <mergeCell ref="G49:H49"/>
    <mergeCell ref="J49:L49"/>
    <mergeCell ref="A50:B50"/>
    <mergeCell ref="C50:D50"/>
    <mergeCell ref="E50:F50"/>
    <mergeCell ref="G50:H50"/>
    <mergeCell ref="J50:L50"/>
    <mergeCell ref="A51:B51"/>
    <mergeCell ref="C51:D51"/>
    <mergeCell ref="E51:F51"/>
    <mergeCell ref="G51:H51"/>
    <mergeCell ref="J51:L51"/>
    <mergeCell ref="A52:B52"/>
    <mergeCell ref="C52:D52"/>
    <mergeCell ref="E52:F52"/>
    <mergeCell ref="G52:H52"/>
    <mergeCell ref="J52:L52"/>
    <mergeCell ref="A53:B53"/>
    <mergeCell ref="C53:D53"/>
    <mergeCell ref="E53:F53"/>
    <mergeCell ref="G53:H53"/>
    <mergeCell ref="J53:L53"/>
    <mergeCell ref="A54:B54"/>
    <mergeCell ref="C54:D54"/>
    <mergeCell ref="E54:F54"/>
    <mergeCell ref="G54:H54"/>
    <mergeCell ref="J54:L54"/>
    <mergeCell ref="A55:B55"/>
    <mergeCell ref="C55:D55"/>
    <mergeCell ref="E55:F55"/>
    <mergeCell ref="G55:H55"/>
    <mergeCell ref="J55:L55"/>
    <mergeCell ref="A57:C57"/>
    <mergeCell ref="H57:L57"/>
    <mergeCell ref="A58:B58"/>
    <mergeCell ref="C58:D58"/>
    <mergeCell ref="E58:F58"/>
    <mergeCell ref="G58:H58"/>
    <mergeCell ref="J58:L58"/>
    <mergeCell ref="A59:B59"/>
    <mergeCell ref="C59:D59"/>
    <mergeCell ref="E59:F59"/>
    <mergeCell ref="G59:H59"/>
    <mergeCell ref="J59:L59"/>
    <mergeCell ref="A60:B60"/>
    <mergeCell ref="C60:D60"/>
    <mergeCell ref="E60:F60"/>
    <mergeCell ref="G60:H60"/>
    <mergeCell ref="J60:L60"/>
    <mergeCell ref="A61:B61"/>
    <mergeCell ref="C61:D61"/>
    <mergeCell ref="E61:F61"/>
    <mergeCell ref="G61:H61"/>
    <mergeCell ref="J61:L61"/>
    <mergeCell ref="A62:B62"/>
    <mergeCell ref="C62:D62"/>
    <mergeCell ref="E62:F62"/>
    <mergeCell ref="G62:H62"/>
    <mergeCell ref="J62:L62"/>
    <mergeCell ref="A63:B63"/>
    <mergeCell ref="C63:D63"/>
    <mergeCell ref="E63:F63"/>
    <mergeCell ref="G63:H63"/>
    <mergeCell ref="J63:L63"/>
    <mergeCell ref="A64:B64"/>
    <mergeCell ref="C64:D64"/>
    <mergeCell ref="E64:F64"/>
    <mergeCell ref="G64:H64"/>
    <mergeCell ref="J64:L64"/>
    <mergeCell ref="A65:B65"/>
    <mergeCell ref="C65:D65"/>
    <mergeCell ref="E65:F65"/>
    <mergeCell ref="G65:H65"/>
    <mergeCell ref="J65:L65"/>
    <mergeCell ref="A66:B66"/>
    <mergeCell ref="C66:D66"/>
    <mergeCell ref="E66:F66"/>
    <mergeCell ref="G66:H66"/>
    <mergeCell ref="J66:L66"/>
    <mergeCell ref="A67:B67"/>
    <mergeCell ref="C67:D67"/>
    <mergeCell ref="E67:F67"/>
    <mergeCell ref="G67:H67"/>
    <mergeCell ref="J67:L67"/>
    <mergeCell ref="A68:B68"/>
    <mergeCell ref="C68:D68"/>
    <mergeCell ref="E68:F68"/>
    <mergeCell ref="G68:H68"/>
    <mergeCell ref="J68:L68"/>
    <mergeCell ref="A69:B69"/>
    <mergeCell ref="C69:D69"/>
    <mergeCell ref="E69:F69"/>
    <mergeCell ref="G69:H69"/>
    <mergeCell ref="J69:L69"/>
    <mergeCell ref="A70:B70"/>
    <mergeCell ref="C70:D70"/>
    <mergeCell ref="E70:F70"/>
    <mergeCell ref="G70:H70"/>
    <mergeCell ref="J70:L70"/>
    <mergeCell ref="A71:B71"/>
    <mergeCell ref="C71:D71"/>
    <mergeCell ref="E71:F71"/>
    <mergeCell ref="G71:H71"/>
    <mergeCell ref="J71:L71"/>
    <mergeCell ref="A72:B72"/>
    <mergeCell ref="C72:D72"/>
    <mergeCell ref="E72:F72"/>
    <mergeCell ref="G72:H72"/>
    <mergeCell ref="J72:L72"/>
    <mergeCell ref="A73:B73"/>
    <mergeCell ref="C73:D73"/>
    <mergeCell ref="E73:F73"/>
    <mergeCell ref="G73:H73"/>
    <mergeCell ref="J73:L73"/>
    <mergeCell ref="A74:B74"/>
    <mergeCell ref="C74:D74"/>
    <mergeCell ref="E74:F74"/>
    <mergeCell ref="G74:H74"/>
    <mergeCell ref="J74:L74"/>
    <mergeCell ref="A75:B75"/>
    <mergeCell ref="C75:D75"/>
    <mergeCell ref="E75:F75"/>
    <mergeCell ref="G75:H75"/>
    <mergeCell ref="J75:L75"/>
    <mergeCell ref="A76:B76"/>
    <mergeCell ref="C76:D76"/>
    <mergeCell ref="E76:F76"/>
    <mergeCell ref="G76:H76"/>
    <mergeCell ref="J76:L76"/>
    <mergeCell ref="A77:B77"/>
    <mergeCell ref="C77:D77"/>
    <mergeCell ref="E77:F77"/>
    <mergeCell ref="G77:H77"/>
    <mergeCell ref="J77:L77"/>
    <mergeCell ref="A78:B78"/>
    <mergeCell ref="C78:D78"/>
    <mergeCell ref="E78:F78"/>
    <mergeCell ref="G78:H78"/>
    <mergeCell ref="J78:L78"/>
    <mergeCell ref="A79:B79"/>
    <mergeCell ref="C79:D79"/>
    <mergeCell ref="E79:F79"/>
    <mergeCell ref="G79:H79"/>
    <mergeCell ref="J79:L79"/>
    <mergeCell ref="A80:B80"/>
    <mergeCell ref="C80:D80"/>
    <mergeCell ref="E80:F80"/>
    <mergeCell ref="G80:H80"/>
    <mergeCell ref="J80:L80"/>
    <mergeCell ref="A81:B81"/>
    <mergeCell ref="C81:D81"/>
    <mergeCell ref="E81:F81"/>
    <mergeCell ref="G81:H81"/>
    <mergeCell ref="J81:L81"/>
    <mergeCell ref="A82:B82"/>
    <mergeCell ref="C82:D82"/>
    <mergeCell ref="E82:F82"/>
    <mergeCell ref="G82:H82"/>
    <mergeCell ref="J82:L82"/>
    <mergeCell ref="A83:B83"/>
    <mergeCell ref="C83:D83"/>
    <mergeCell ref="E83:F83"/>
    <mergeCell ref="G83:H83"/>
    <mergeCell ref="J83:L83"/>
    <mergeCell ref="A84:B84"/>
    <mergeCell ref="C84:D84"/>
    <mergeCell ref="E84:F84"/>
    <mergeCell ref="G84:H84"/>
    <mergeCell ref="J84:L84"/>
    <mergeCell ref="A85:B85"/>
    <mergeCell ref="C85:D85"/>
    <mergeCell ref="E85:F85"/>
    <mergeCell ref="G85:H85"/>
    <mergeCell ref="J85:L85"/>
    <mergeCell ref="A86:B86"/>
    <mergeCell ref="C86:D86"/>
    <mergeCell ref="E86:F86"/>
    <mergeCell ref="G86:H86"/>
    <mergeCell ref="J86:L86"/>
    <mergeCell ref="A87:B87"/>
    <mergeCell ref="C87:D87"/>
    <mergeCell ref="E87:F87"/>
    <mergeCell ref="G87:H87"/>
    <mergeCell ref="J87:L87"/>
    <mergeCell ref="A88:B88"/>
    <mergeCell ref="C88:D88"/>
    <mergeCell ref="E88:F88"/>
    <mergeCell ref="G88:H88"/>
    <mergeCell ref="J88:L88"/>
    <mergeCell ref="A89:B89"/>
    <mergeCell ref="C89:D89"/>
    <mergeCell ref="E89:F89"/>
    <mergeCell ref="G89:H89"/>
    <mergeCell ref="J89:L89"/>
    <mergeCell ref="A90:B90"/>
    <mergeCell ref="C90:D90"/>
    <mergeCell ref="E90:F90"/>
    <mergeCell ref="G90:H90"/>
    <mergeCell ref="J90:L90"/>
    <mergeCell ref="A91:B91"/>
    <mergeCell ref="C91:D91"/>
    <mergeCell ref="E91:F91"/>
    <mergeCell ref="G91:H91"/>
    <mergeCell ref="J91:L91"/>
    <mergeCell ref="A92:B92"/>
    <mergeCell ref="C92:D92"/>
    <mergeCell ref="E92:F92"/>
    <mergeCell ref="G92:H92"/>
    <mergeCell ref="J92:L92"/>
    <mergeCell ref="A93:B93"/>
    <mergeCell ref="C93:D93"/>
    <mergeCell ref="E93:F93"/>
    <mergeCell ref="G93:H93"/>
    <mergeCell ref="J93:L93"/>
    <mergeCell ref="A94:B94"/>
    <mergeCell ref="C94:D94"/>
    <mergeCell ref="E94:F94"/>
    <mergeCell ref="G94:H94"/>
    <mergeCell ref="J94:L94"/>
    <mergeCell ref="A95:B95"/>
    <mergeCell ref="C95:D95"/>
    <mergeCell ref="E95:F95"/>
    <mergeCell ref="G95:H95"/>
    <mergeCell ref="J95:L95"/>
    <mergeCell ref="A96:B96"/>
    <mergeCell ref="C96:D96"/>
    <mergeCell ref="E96:F96"/>
    <mergeCell ref="G96:H96"/>
    <mergeCell ref="J96:L96"/>
    <mergeCell ref="A97:B97"/>
    <mergeCell ref="C97:D97"/>
    <mergeCell ref="E97:F97"/>
    <mergeCell ref="G97:H97"/>
    <mergeCell ref="J97:L97"/>
    <mergeCell ref="A98:B98"/>
    <mergeCell ref="C98:D98"/>
    <mergeCell ref="E98:F98"/>
    <mergeCell ref="G98:H98"/>
    <mergeCell ref="J98:L98"/>
    <mergeCell ref="A99:B99"/>
    <mergeCell ref="C99:D99"/>
    <mergeCell ref="E99:F99"/>
    <mergeCell ref="G99:H99"/>
    <mergeCell ref="J99:L99"/>
    <mergeCell ref="A100:B100"/>
    <mergeCell ref="C100:D100"/>
    <mergeCell ref="E100:F100"/>
    <mergeCell ref="G100:H100"/>
    <mergeCell ref="J100:L100"/>
    <mergeCell ref="A101:B101"/>
    <mergeCell ref="C101:D101"/>
    <mergeCell ref="E101:F101"/>
    <mergeCell ref="G101:H101"/>
    <mergeCell ref="J101:L101"/>
    <mergeCell ref="A102:B102"/>
    <mergeCell ref="C102:D102"/>
    <mergeCell ref="E102:F102"/>
    <mergeCell ref="G102:H102"/>
    <mergeCell ref="J102:L102"/>
    <mergeCell ref="A103:B103"/>
    <mergeCell ref="C103:D103"/>
    <mergeCell ref="E103:F103"/>
    <mergeCell ref="G103:H103"/>
    <mergeCell ref="J103:L103"/>
    <mergeCell ref="A104:B104"/>
    <mergeCell ref="C104:D104"/>
    <mergeCell ref="E104:F104"/>
    <mergeCell ref="G104:H104"/>
    <mergeCell ref="J104:L104"/>
    <mergeCell ref="A105:B105"/>
    <mergeCell ref="C105:D105"/>
    <mergeCell ref="E105:F105"/>
    <mergeCell ref="G105:H105"/>
    <mergeCell ref="J105:L105"/>
    <mergeCell ref="A107:C107"/>
    <mergeCell ref="H107:L107"/>
    <mergeCell ref="A108:B108"/>
    <mergeCell ref="C108:D108"/>
    <mergeCell ref="E108:F108"/>
    <mergeCell ref="G108:H108"/>
    <mergeCell ref="J108:L108"/>
    <mergeCell ref="A109:B109"/>
    <mergeCell ref="C109:D109"/>
    <mergeCell ref="E109:F109"/>
    <mergeCell ref="G109:H109"/>
    <mergeCell ref="J109:L109"/>
    <mergeCell ref="A110:B110"/>
    <mergeCell ref="C110:D110"/>
    <mergeCell ref="E110:F110"/>
    <mergeCell ref="G110:H110"/>
    <mergeCell ref="J110:L110"/>
    <mergeCell ref="A111:B111"/>
    <mergeCell ref="C111:D111"/>
    <mergeCell ref="E111:F111"/>
    <mergeCell ref="G111:H111"/>
    <mergeCell ref="J111:L111"/>
    <mergeCell ref="A112:B112"/>
    <mergeCell ref="C112:D112"/>
    <mergeCell ref="E112:F112"/>
    <mergeCell ref="G112:H112"/>
    <mergeCell ref="J112:L112"/>
    <mergeCell ref="A113:B113"/>
    <mergeCell ref="C113:D113"/>
    <mergeCell ref="E113:F113"/>
    <mergeCell ref="G113:H113"/>
    <mergeCell ref="J113:L113"/>
    <mergeCell ref="A114:B114"/>
    <mergeCell ref="C114:D114"/>
    <mergeCell ref="E114:F114"/>
    <mergeCell ref="G114:H114"/>
    <mergeCell ref="J114:L114"/>
    <mergeCell ref="A115:B115"/>
    <mergeCell ref="C115:D115"/>
    <mergeCell ref="E115:F115"/>
    <mergeCell ref="G115:H115"/>
    <mergeCell ref="J115:L115"/>
    <mergeCell ref="A116:B116"/>
    <mergeCell ref="C116:D116"/>
    <mergeCell ref="E116:F116"/>
    <mergeCell ref="G116:H116"/>
    <mergeCell ref="J116:L116"/>
    <mergeCell ref="A117:B117"/>
    <mergeCell ref="C117:D117"/>
    <mergeCell ref="E117:F117"/>
    <mergeCell ref="G117:H117"/>
    <mergeCell ref="J117:L117"/>
    <mergeCell ref="A118:B118"/>
    <mergeCell ref="C118:D118"/>
    <mergeCell ref="E118:F118"/>
    <mergeCell ref="G118:H118"/>
    <mergeCell ref="J118:L118"/>
    <mergeCell ref="A119:B119"/>
    <mergeCell ref="C119:D119"/>
    <mergeCell ref="E119:F119"/>
    <mergeCell ref="G119:H119"/>
    <mergeCell ref="J119:L119"/>
    <mergeCell ref="A120:B120"/>
    <mergeCell ref="C120:D120"/>
    <mergeCell ref="E120:F120"/>
    <mergeCell ref="G120:H120"/>
    <mergeCell ref="J120:L120"/>
    <mergeCell ref="A121:B121"/>
    <mergeCell ref="C121:D121"/>
    <mergeCell ref="E121:F121"/>
    <mergeCell ref="G121:H121"/>
    <mergeCell ref="J121:L121"/>
    <mergeCell ref="A122:B122"/>
    <mergeCell ref="C122:D122"/>
    <mergeCell ref="E122:F122"/>
    <mergeCell ref="G122:H122"/>
    <mergeCell ref="J122:L122"/>
    <mergeCell ref="A123:B123"/>
    <mergeCell ref="C123:D123"/>
    <mergeCell ref="E123:F123"/>
    <mergeCell ref="G123:H123"/>
    <mergeCell ref="J123:L123"/>
    <mergeCell ref="A124:B124"/>
    <mergeCell ref="C124:D124"/>
    <mergeCell ref="E124:F124"/>
    <mergeCell ref="G124:H124"/>
    <mergeCell ref="J124:L124"/>
    <mergeCell ref="A125:B125"/>
    <mergeCell ref="C125:D125"/>
    <mergeCell ref="E125:F125"/>
    <mergeCell ref="G125:H125"/>
    <mergeCell ref="J125:L125"/>
    <mergeCell ref="A126:B126"/>
    <mergeCell ref="C126:D126"/>
    <mergeCell ref="E126:F126"/>
    <mergeCell ref="G126:H126"/>
    <mergeCell ref="J126:L126"/>
    <mergeCell ref="A127:B127"/>
    <mergeCell ref="C127:D127"/>
    <mergeCell ref="E127:F127"/>
    <mergeCell ref="G127:H127"/>
    <mergeCell ref="J127:L127"/>
    <mergeCell ref="A128:B128"/>
    <mergeCell ref="C128:D128"/>
    <mergeCell ref="E128:F128"/>
    <mergeCell ref="G128:H128"/>
    <mergeCell ref="J128:L128"/>
    <mergeCell ref="A129:B129"/>
    <mergeCell ref="C129:D129"/>
    <mergeCell ref="E129:F129"/>
    <mergeCell ref="G129:H129"/>
    <mergeCell ref="J129:L129"/>
    <mergeCell ref="A130:B130"/>
    <mergeCell ref="C130:D130"/>
    <mergeCell ref="E130:F130"/>
    <mergeCell ref="G130:H130"/>
    <mergeCell ref="J130:L130"/>
    <mergeCell ref="A131:B131"/>
    <mergeCell ref="C131:D131"/>
    <mergeCell ref="E131:F131"/>
    <mergeCell ref="G131:H131"/>
    <mergeCell ref="J131:L131"/>
    <mergeCell ref="A132:B132"/>
    <mergeCell ref="C132:D132"/>
    <mergeCell ref="E132:F132"/>
    <mergeCell ref="G132:H132"/>
    <mergeCell ref="J132:L132"/>
    <mergeCell ref="A133:B133"/>
    <mergeCell ref="C133:D133"/>
    <mergeCell ref="E133:F133"/>
    <mergeCell ref="G133:H133"/>
    <mergeCell ref="J133:L133"/>
    <mergeCell ref="A134:B134"/>
    <mergeCell ref="C134:D134"/>
    <mergeCell ref="E134:F134"/>
    <mergeCell ref="G134:H134"/>
    <mergeCell ref="J134:L134"/>
    <mergeCell ref="A135:B135"/>
    <mergeCell ref="C135:D135"/>
    <mergeCell ref="E135:F135"/>
    <mergeCell ref="G135:H135"/>
    <mergeCell ref="J135:L135"/>
    <mergeCell ref="A136:B136"/>
    <mergeCell ref="C136:D136"/>
    <mergeCell ref="E136:F136"/>
    <mergeCell ref="G136:H136"/>
    <mergeCell ref="J136:L136"/>
    <mergeCell ref="A137:B137"/>
    <mergeCell ref="C137:D137"/>
    <mergeCell ref="E137:F137"/>
    <mergeCell ref="G137:H137"/>
    <mergeCell ref="J137:L137"/>
    <mergeCell ref="A138:B138"/>
    <mergeCell ref="C138:D138"/>
    <mergeCell ref="E138:F138"/>
    <mergeCell ref="G138:H138"/>
    <mergeCell ref="J138:L138"/>
    <mergeCell ref="A139:B139"/>
    <mergeCell ref="C139:D139"/>
    <mergeCell ref="E139:F139"/>
    <mergeCell ref="G139:H139"/>
    <mergeCell ref="J139:L139"/>
    <mergeCell ref="A140:B140"/>
    <mergeCell ref="C140:D140"/>
    <mergeCell ref="E140:F140"/>
    <mergeCell ref="G140:H140"/>
    <mergeCell ref="J140:L140"/>
    <mergeCell ref="A141:B141"/>
    <mergeCell ref="C141:D141"/>
    <mergeCell ref="E141:F141"/>
    <mergeCell ref="G141:H141"/>
    <mergeCell ref="J141:L141"/>
    <mergeCell ref="A143:H143"/>
    <mergeCell ref="J143:L143"/>
    <mergeCell ref="A145:C145"/>
    <mergeCell ref="H145:L1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4.57421875" style="188" customWidth="1"/>
    <col min="2" max="2" width="7.57421875" style="188" customWidth="1"/>
    <col min="3" max="3" width="5.28125" style="188" customWidth="1"/>
    <col min="4" max="4" width="11.421875" style="188" customWidth="1"/>
    <col min="5" max="6" width="9.7109375" style="188" customWidth="1"/>
    <col min="7" max="7" width="9.28125" style="188" customWidth="1"/>
    <col min="8" max="8" width="8.7109375" style="188" customWidth="1"/>
    <col min="9" max="9" width="9.140625" style="188" customWidth="1"/>
    <col min="10" max="10" width="10.7109375" style="188" customWidth="1"/>
    <col min="11" max="16384" width="9.00390625" style="0" customWidth="1"/>
  </cols>
  <sheetData>
    <row r="1" spans="1:10" ht="48" customHeight="1">
      <c r="A1" s="189" t="s">
        <v>721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9.75" customHeight="1">
      <c r="A2" s="190"/>
      <c r="B2" s="190"/>
      <c r="C2" s="190"/>
      <c r="D2" s="191"/>
      <c r="E2" s="191"/>
      <c r="F2" s="191"/>
      <c r="G2" s="191"/>
      <c r="H2" s="191"/>
      <c r="I2" s="191"/>
      <c r="J2" s="192" t="s">
        <v>722</v>
      </c>
    </row>
    <row r="3" spans="1:10" ht="9" customHeight="1">
      <c r="A3" s="193" t="s">
        <v>1</v>
      </c>
      <c r="B3" s="194" t="s">
        <v>2</v>
      </c>
      <c r="C3" s="194" t="s">
        <v>723</v>
      </c>
      <c r="D3" s="194" t="s">
        <v>724</v>
      </c>
      <c r="E3" s="194" t="s">
        <v>725</v>
      </c>
      <c r="F3" s="195" t="s">
        <v>342</v>
      </c>
      <c r="G3" s="195"/>
      <c r="H3" s="195"/>
      <c r="I3" s="195"/>
      <c r="J3" s="195"/>
    </row>
    <row r="4" spans="1:10" ht="9.75" customHeight="1">
      <c r="A4" s="193"/>
      <c r="B4" s="194"/>
      <c r="C4" s="194"/>
      <c r="D4" s="194"/>
      <c r="E4" s="194"/>
      <c r="F4" s="196" t="s">
        <v>341</v>
      </c>
      <c r="G4" s="197" t="s">
        <v>351</v>
      </c>
      <c r="H4" s="197"/>
      <c r="I4" s="197"/>
      <c r="J4" s="198" t="s">
        <v>726</v>
      </c>
    </row>
    <row r="5" spans="1:10" ht="36" customHeight="1">
      <c r="A5" s="193"/>
      <c r="B5" s="194"/>
      <c r="C5" s="194"/>
      <c r="D5" s="194"/>
      <c r="E5" s="194"/>
      <c r="F5" s="194"/>
      <c r="G5" s="199" t="s">
        <v>727</v>
      </c>
      <c r="H5" s="199" t="s">
        <v>728</v>
      </c>
      <c r="I5" s="196" t="s">
        <v>729</v>
      </c>
      <c r="J5" s="198"/>
    </row>
    <row r="6" spans="1:10" ht="8.25" customHeight="1">
      <c r="A6" s="200">
        <v>1</v>
      </c>
      <c r="B6" s="201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2">
        <v>10</v>
      </c>
    </row>
    <row r="7" spans="1:10" ht="18.75" customHeight="1">
      <c r="A7" s="203">
        <v>600</v>
      </c>
      <c r="B7" s="203"/>
      <c r="C7" s="203"/>
      <c r="D7" s="204">
        <f>SUM(D8:D11)</f>
        <v>2084032</v>
      </c>
      <c r="E7" s="204">
        <f>SUM(E8:E11)</f>
        <v>245000</v>
      </c>
      <c r="F7" s="204">
        <f>SUM(F8:F11)</f>
        <v>245000</v>
      </c>
      <c r="G7" s="204">
        <f>SUM(G8:G11)</f>
        <v>0</v>
      </c>
      <c r="H7" s="204">
        <f>SUM(H8:H11)</f>
        <v>0</v>
      </c>
      <c r="I7" s="204">
        <f>SUM(I8:I11)</f>
        <v>245000</v>
      </c>
      <c r="J7" s="205">
        <f>SUM(J8:J11)</f>
        <v>0</v>
      </c>
    </row>
    <row r="8" spans="1:10" ht="18.75" customHeight="1">
      <c r="A8" s="206" t="s">
        <v>31</v>
      </c>
      <c r="B8" s="206"/>
      <c r="C8" s="207">
        <v>2310</v>
      </c>
      <c r="D8" s="208"/>
      <c r="E8" s="209">
        <f>F8</f>
        <v>245000</v>
      </c>
      <c r="F8" s="208">
        <f>I8</f>
        <v>245000</v>
      </c>
      <c r="G8" s="208"/>
      <c r="H8" s="208"/>
      <c r="I8" s="208">
        <v>245000</v>
      </c>
      <c r="J8" s="210"/>
    </row>
    <row r="9" spans="1:10" ht="18.75" customHeight="1">
      <c r="A9" s="206"/>
      <c r="B9" s="206"/>
      <c r="C9" s="207">
        <v>2320</v>
      </c>
      <c r="D9" s="208">
        <v>3000</v>
      </c>
      <c r="E9" s="209"/>
      <c r="F9" s="208"/>
      <c r="G9" s="208"/>
      <c r="H9" s="208"/>
      <c r="I9" s="208"/>
      <c r="J9" s="210"/>
    </row>
    <row r="10" spans="1:10" ht="18.75" customHeight="1">
      <c r="A10" s="206"/>
      <c r="B10" s="206"/>
      <c r="C10" s="207">
        <v>2710</v>
      </c>
      <c r="D10" s="208">
        <v>163732</v>
      </c>
      <c r="E10" s="209"/>
      <c r="F10" s="208"/>
      <c r="G10" s="208"/>
      <c r="H10" s="208"/>
      <c r="I10" s="208"/>
      <c r="J10" s="210"/>
    </row>
    <row r="11" spans="1:10" ht="18.75" customHeight="1">
      <c r="A11" s="206"/>
      <c r="B11" s="206"/>
      <c r="C11" s="207">
        <v>6300</v>
      </c>
      <c r="D11" s="208">
        <v>1917300</v>
      </c>
      <c r="E11" s="209"/>
      <c r="F11" s="208"/>
      <c r="G11" s="208"/>
      <c r="H11" s="208"/>
      <c r="I11" s="208"/>
      <c r="J11" s="210"/>
    </row>
    <row r="12" spans="1:10" ht="18.75" customHeight="1">
      <c r="A12" s="203">
        <v>630</v>
      </c>
      <c r="B12" s="203"/>
      <c r="C12" s="203"/>
      <c r="D12" s="204">
        <f>D13</f>
        <v>2272040</v>
      </c>
      <c r="E12" s="204">
        <f>E13</f>
        <v>0</v>
      </c>
      <c r="F12" s="204">
        <f>F13</f>
        <v>0</v>
      </c>
      <c r="G12" s="204">
        <f>G13</f>
        <v>0</v>
      </c>
      <c r="H12" s="204">
        <f>H13</f>
        <v>0</v>
      </c>
      <c r="I12" s="204">
        <f>I13</f>
        <v>0</v>
      </c>
      <c r="J12" s="204">
        <f>J13</f>
        <v>0</v>
      </c>
    </row>
    <row r="13" spans="1:10" ht="18.75" customHeight="1">
      <c r="A13" s="211">
        <v>63003</v>
      </c>
      <c r="B13" s="211"/>
      <c r="C13" s="212">
        <v>6309</v>
      </c>
      <c r="D13" s="213">
        <v>2272040</v>
      </c>
      <c r="E13" s="214"/>
      <c r="F13" s="213"/>
      <c r="G13" s="213"/>
      <c r="H13" s="213"/>
      <c r="I13" s="213"/>
      <c r="J13" s="215"/>
    </row>
    <row r="14" spans="1:10" ht="18.75" customHeight="1">
      <c r="A14" s="203">
        <v>750</v>
      </c>
      <c r="B14" s="203"/>
      <c r="C14" s="203"/>
      <c r="D14" s="204">
        <f>SUM(D15:D15)</f>
        <v>0</v>
      </c>
      <c r="E14" s="204">
        <f>SUM(E15:E16)</f>
        <v>39220</v>
      </c>
      <c r="F14" s="204">
        <f>SUM(F15:F16)</f>
        <v>39220</v>
      </c>
      <c r="G14" s="204">
        <f>SUM(G15:G16)</f>
        <v>0</v>
      </c>
      <c r="H14" s="204">
        <f>SUM(H15:H16)</f>
        <v>0</v>
      </c>
      <c r="I14" s="204">
        <f>SUM(I15:I16)</f>
        <v>39220</v>
      </c>
      <c r="J14" s="204">
        <f>SUM(J15:J16)</f>
        <v>0</v>
      </c>
    </row>
    <row r="15" spans="1:10" ht="18.75" customHeight="1">
      <c r="A15" s="211">
        <v>75018</v>
      </c>
      <c r="B15" s="211"/>
      <c r="C15" s="212">
        <v>2710</v>
      </c>
      <c r="D15" s="213"/>
      <c r="E15" s="214">
        <f>F15+J15</f>
        <v>3220</v>
      </c>
      <c r="F15" s="213">
        <f aca="true" t="shared" si="0" ref="F15:F16">I15</f>
        <v>3220</v>
      </c>
      <c r="G15" s="213"/>
      <c r="H15" s="213"/>
      <c r="I15" s="213">
        <v>3220</v>
      </c>
      <c r="J15" s="215"/>
    </row>
    <row r="16" spans="1:10" ht="18.75" customHeight="1">
      <c r="A16" s="216" t="s">
        <v>479</v>
      </c>
      <c r="B16" s="216"/>
      <c r="C16" s="217">
        <v>2310</v>
      </c>
      <c r="D16" s="218"/>
      <c r="E16" s="219">
        <f>F16</f>
        <v>36000</v>
      </c>
      <c r="F16" s="218">
        <f t="shared" si="0"/>
        <v>36000</v>
      </c>
      <c r="G16" s="218"/>
      <c r="H16" s="218"/>
      <c r="I16" s="218">
        <v>36000</v>
      </c>
      <c r="J16" s="220"/>
    </row>
    <row r="17" spans="1:10" ht="18.75" customHeight="1">
      <c r="A17" s="203">
        <v>754</v>
      </c>
      <c r="B17" s="203"/>
      <c r="C17" s="203"/>
      <c r="D17" s="204">
        <f>SUM(D18:D18)</f>
        <v>0</v>
      </c>
      <c r="E17" s="204">
        <f>E18</f>
        <v>33000</v>
      </c>
      <c r="F17" s="204">
        <f>F18</f>
        <v>33000</v>
      </c>
      <c r="G17" s="204">
        <f>G18</f>
        <v>0</v>
      </c>
      <c r="H17" s="204">
        <f>H18</f>
        <v>0</v>
      </c>
      <c r="I17" s="204">
        <f>I18</f>
        <v>33000</v>
      </c>
      <c r="J17" s="204">
        <f>J18</f>
        <v>0</v>
      </c>
    </row>
    <row r="18" spans="1:10" ht="18.75" customHeight="1">
      <c r="A18" s="211">
        <v>75412</v>
      </c>
      <c r="B18" s="211"/>
      <c r="C18" s="212">
        <v>2710</v>
      </c>
      <c r="D18" s="213"/>
      <c r="E18" s="214">
        <f>F18+J18</f>
        <v>33000</v>
      </c>
      <c r="F18" s="213">
        <f>I18</f>
        <v>33000</v>
      </c>
      <c r="G18" s="213"/>
      <c r="H18" s="213"/>
      <c r="I18" s="213">
        <v>33000</v>
      </c>
      <c r="J18" s="215"/>
    </row>
    <row r="19" spans="1:10" ht="18.75" customHeight="1">
      <c r="A19" s="203">
        <v>855</v>
      </c>
      <c r="B19" s="203"/>
      <c r="C19" s="203"/>
      <c r="D19" s="204">
        <f>SUM(D20:D21)</f>
        <v>227529</v>
      </c>
      <c r="E19" s="204">
        <f>SUM(E20:E21)</f>
        <v>236740</v>
      </c>
      <c r="F19" s="204">
        <f>SUM(F20:F21)</f>
        <v>236740</v>
      </c>
      <c r="G19" s="204">
        <f>SUM(G20:G21)</f>
        <v>0</v>
      </c>
      <c r="H19" s="204">
        <f>SUM(H20:H21)</f>
        <v>0</v>
      </c>
      <c r="I19" s="204">
        <f>SUM(I20:I21)</f>
        <v>236740</v>
      </c>
      <c r="J19" s="205">
        <f>SUM(J20:J21)</f>
        <v>0</v>
      </c>
    </row>
    <row r="20" spans="1:10" ht="18.75" customHeight="1">
      <c r="A20" s="216" t="s">
        <v>282</v>
      </c>
      <c r="B20" s="216"/>
      <c r="C20" s="221">
        <v>2320</v>
      </c>
      <c r="D20" s="222">
        <v>227529</v>
      </c>
      <c r="E20" s="223">
        <f aca="true" t="shared" si="1" ref="E20:E21">F20+J20</f>
        <v>186340</v>
      </c>
      <c r="F20" s="208">
        <f aca="true" t="shared" si="2" ref="F20:F21">I20</f>
        <v>186340</v>
      </c>
      <c r="G20" s="222"/>
      <c r="H20" s="222"/>
      <c r="I20" s="222">
        <v>186340</v>
      </c>
      <c r="J20" s="224"/>
    </row>
    <row r="21" spans="1:10" ht="18.75" customHeight="1">
      <c r="A21" s="225" t="s">
        <v>293</v>
      </c>
      <c r="B21" s="225"/>
      <c r="C21" s="221"/>
      <c r="D21" s="226"/>
      <c r="E21" s="227">
        <f t="shared" si="1"/>
        <v>50400</v>
      </c>
      <c r="F21" s="228">
        <f t="shared" si="2"/>
        <v>50400</v>
      </c>
      <c r="G21" s="226"/>
      <c r="H21" s="226"/>
      <c r="I21" s="226">
        <v>50400</v>
      </c>
      <c r="J21" s="229"/>
    </row>
    <row r="22" spans="1:10" ht="18.75" customHeight="1">
      <c r="A22" s="203">
        <v>921</v>
      </c>
      <c r="B22" s="203"/>
      <c r="C22" s="203"/>
      <c r="D22" s="204">
        <f>SUM(D23:D26)</f>
        <v>0</v>
      </c>
      <c r="E22" s="204">
        <f>SUM(E23:E26)</f>
        <v>84000</v>
      </c>
      <c r="F22" s="204">
        <f>SUM(F23:F26)</f>
        <v>84000</v>
      </c>
      <c r="G22" s="204">
        <f>SUM(G23:G26)</f>
        <v>0</v>
      </c>
      <c r="H22" s="204">
        <f>SUM(H23:H26)</f>
        <v>0</v>
      </c>
      <c r="I22" s="204">
        <f>SUM(I23:I26)</f>
        <v>84000</v>
      </c>
      <c r="J22" s="205">
        <f>SUM(J23:J26)</f>
        <v>0</v>
      </c>
    </row>
    <row r="23" spans="1:10" ht="18.75" customHeight="1">
      <c r="A23" s="230" t="s">
        <v>592</v>
      </c>
      <c r="B23" s="230"/>
      <c r="C23" s="231" t="s">
        <v>379</v>
      </c>
      <c r="D23" s="232"/>
      <c r="E23" s="232">
        <f aca="true" t="shared" si="3" ref="E23:E26">F23</f>
        <v>2000</v>
      </c>
      <c r="F23" s="233">
        <f aca="true" t="shared" si="4" ref="F23:F26">I23</f>
        <v>2000</v>
      </c>
      <c r="G23" s="233"/>
      <c r="H23" s="233"/>
      <c r="I23" s="233">
        <v>2000</v>
      </c>
      <c r="J23" s="234"/>
    </row>
    <row r="24" spans="1:10" ht="18.75" customHeight="1">
      <c r="A24" s="230"/>
      <c r="B24" s="230"/>
      <c r="C24" s="235">
        <v>2710</v>
      </c>
      <c r="D24" s="222"/>
      <c r="E24" s="223">
        <f t="shared" si="3"/>
        <v>20000</v>
      </c>
      <c r="F24" s="222">
        <f t="shared" si="4"/>
        <v>20000</v>
      </c>
      <c r="G24" s="222"/>
      <c r="H24" s="222"/>
      <c r="I24" s="222">
        <v>20000</v>
      </c>
      <c r="J24" s="224"/>
    </row>
    <row r="25" spans="1:10" ht="18.75" customHeight="1">
      <c r="A25" s="236" t="s">
        <v>595</v>
      </c>
      <c r="B25" s="236"/>
      <c r="C25" s="237" t="s">
        <v>379</v>
      </c>
      <c r="D25" s="238"/>
      <c r="E25" s="238">
        <f t="shared" si="3"/>
        <v>32000</v>
      </c>
      <c r="F25" s="239">
        <f t="shared" si="4"/>
        <v>32000</v>
      </c>
      <c r="G25" s="239"/>
      <c r="H25" s="239"/>
      <c r="I25" s="239">
        <v>32000</v>
      </c>
      <c r="J25" s="240"/>
    </row>
    <row r="26" spans="1:10" ht="18.75" customHeight="1">
      <c r="A26" s="225" t="s">
        <v>597</v>
      </c>
      <c r="B26" s="225"/>
      <c r="C26" s="241" t="s">
        <v>599</v>
      </c>
      <c r="D26" s="227"/>
      <c r="E26" s="227">
        <f t="shared" si="3"/>
        <v>30000</v>
      </c>
      <c r="F26" s="226">
        <f t="shared" si="4"/>
        <v>30000</v>
      </c>
      <c r="G26" s="226"/>
      <c r="H26" s="226"/>
      <c r="I26" s="226">
        <v>30000</v>
      </c>
      <c r="J26" s="229"/>
    </row>
    <row r="27" spans="1:10" ht="18.75" customHeight="1">
      <c r="A27" s="242" t="s">
        <v>331</v>
      </c>
      <c r="B27" s="242"/>
      <c r="C27" s="242"/>
      <c r="D27" s="204">
        <f>D7+D12+D14+D17+D19+D22</f>
        <v>4583601</v>
      </c>
      <c r="E27" s="204">
        <f>E7+E12+E14+E17+E19+E22</f>
        <v>637960</v>
      </c>
      <c r="F27" s="204">
        <f>F7+F12+F14+F17+F19+F22</f>
        <v>637960</v>
      </c>
      <c r="G27" s="204">
        <f>G7+G12+G14+G17+G19+G22</f>
        <v>0</v>
      </c>
      <c r="H27" s="204">
        <f>H7+H12+H14+H17+H19+H22</f>
        <v>0</v>
      </c>
      <c r="I27" s="204">
        <f>I7+I12+I14+I17+I19+I22</f>
        <v>637960</v>
      </c>
      <c r="J27" s="204">
        <f>J7+J12+J14+J17+J19+J22</f>
        <v>0</v>
      </c>
    </row>
    <row r="28" spans="1:10" ht="21" customHeight="1">
      <c r="A28" s="243"/>
      <c r="B28" s="243"/>
      <c r="C28" s="243"/>
      <c r="D28" s="244"/>
      <c r="E28" s="244"/>
      <c r="F28" s="244"/>
      <c r="G28" s="244"/>
      <c r="H28" s="244"/>
      <c r="I28" s="244"/>
      <c r="J28" s="244"/>
    </row>
  </sheetData>
  <sheetProtection selectLockedCells="1" selectUnlockedCells="1"/>
  <mergeCells count="29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:C7"/>
    <mergeCell ref="A8:B11"/>
    <mergeCell ref="A12:C12"/>
    <mergeCell ref="A13:B13"/>
    <mergeCell ref="A14:C14"/>
    <mergeCell ref="A15:B15"/>
    <mergeCell ref="A16:B16"/>
    <mergeCell ref="A17:C17"/>
    <mergeCell ref="A18:B18"/>
    <mergeCell ref="A19:C19"/>
    <mergeCell ref="A20:B20"/>
    <mergeCell ref="C20:C21"/>
    <mergeCell ref="A21:B21"/>
    <mergeCell ref="A22:C22"/>
    <mergeCell ref="A23:B24"/>
    <mergeCell ref="A25:B25"/>
    <mergeCell ref="A26:B26"/>
    <mergeCell ref="A27:C27"/>
    <mergeCell ref="A28:C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3" max="3" width="5.140625" style="0" customWidth="1"/>
    <col min="4" max="10" width="12.140625" style="0" customWidth="1"/>
  </cols>
  <sheetData>
    <row r="1" spans="1:10" ht="29.25" customHeight="1">
      <c r="A1" s="245" t="s">
        <v>730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36.75" customHeight="1">
      <c r="A2" s="189" t="s">
        <v>731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3.5">
      <c r="A3" s="190"/>
      <c r="B3" s="190"/>
      <c r="C3" s="190"/>
      <c r="D3" s="191"/>
      <c r="E3" s="191"/>
      <c r="F3" s="191"/>
      <c r="G3" s="191"/>
      <c r="H3" s="191"/>
      <c r="I3" s="191"/>
      <c r="J3" s="192" t="s">
        <v>722</v>
      </c>
    </row>
    <row r="4" spans="1:10" ht="16.5" customHeight="1">
      <c r="A4" s="193" t="s">
        <v>1</v>
      </c>
      <c r="B4" s="194" t="s">
        <v>2</v>
      </c>
      <c r="C4" s="194" t="s">
        <v>723</v>
      </c>
      <c r="D4" s="194" t="s">
        <v>724</v>
      </c>
      <c r="E4" s="194" t="s">
        <v>725</v>
      </c>
      <c r="F4" s="246" t="s">
        <v>342</v>
      </c>
      <c r="G4" s="246"/>
      <c r="H4" s="246"/>
      <c r="I4" s="246"/>
      <c r="J4" s="246"/>
    </row>
    <row r="5" spans="1:10" ht="16.5" customHeight="1">
      <c r="A5" s="193"/>
      <c r="B5" s="194"/>
      <c r="C5" s="194"/>
      <c r="D5" s="194"/>
      <c r="E5" s="194"/>
      <c r="F5" s="196" t="s">
        <v>341</v>
      </c>
      <c r="G5" s="247" t="s">
        <v>351</v>
      </c>
      <c r="H5" s="247"/>
      <c r="I5" s="247"/>
      <c r="J5" s="198" t="s">
        <v>726</v>
      </c>
    </row>
    <row r="6" spans="1:10" ht="16.5" customHeight="1">
      <c r="A6" s="193"/>
      <c r="B6" s="194"/>
      <c r="C6" s="194"/>
      <c r="D6" s="194"/>
      <c r="E6" s="194"/>
      <c r="F6" s="194"/>
      <c r="G6" s="248" t="s">
        <v>727</v>
      </c>
      <c r="H6" s="248" t="s">
        <v>728</v>
      </c>
      <c r="I6" s="196" t="s">
        <v>729</v>
      </c>
      <c r="J6" s="198"/>
    </row>
    <row r="7" spans="1:10" ht="13.5">
      <c r="A7" s="249">
        <v>1</v>
      </c>
      <c r="B7" s="250">
        <v>2</v>
      </c>
      <c r="C7" s="250">
        <v>3</v>
      </c>
      <c r="D7" s="250">
        <v>4</v>
      </c>
      <c r="E7" s="250">
        <v>5</v>
      </c>
      <c r="F7" s="250">
        <v>6</v>
      </c>
      <c r="G7" s="250">
        <v>7</v>
      </c>
      <c r="H7" s="250">
        <v>8</v>
      </c>
      <c r="I7" s="250">
        <v>9</v>
      </c>
      <c r="J7" s="251">
        <v>10</v>
      </c>
    </row>
    <row r="8" spans="1:10" ht="29.25" customHeight="1">
      <c r="A8" s="203">
        <v>750</v>
      </c>
      <c r="B8" s="203"/>
      <c r="C8" s="203"/>
      <c r="D8" s="204">
        <f>SUM(D9:D10)</f>
        <v>21000</v>
      </c>
      <c r="E8" s="204">
        <f>SUM(E9:E10)</f>
        <v>21000</v>
      </c>
      <c r="F8" s="204">
        <f>SUM(F9:F10)</f>
        <v>21000</v>
      </c>
      <c r="G8" s="204">
        <f>SUM(G9:G10)</f>
        <v>21000</v>
      </c>
      <c r="H8" s="204">
        <f>SUM(H9:H10)</f>
        <v>0</v>
      </c>
      <c r="I8" s="204">
        <f>SUM(I9:I10)</f>
        <v>0</v>
      </c>
      <c r="J8" s="204">
        <f>SUM(J9:J10)</f>
        <v>0</v>
      </c>
    </row>
    <row r="9" spans="1:12" ht="29.25" customHeight="1">
      <c r="A9" s="252">
        <v>750</v>
      </c>
      <c r="B9" s="253">
        <v>75045</v>
      </c>
      <c r="C9" s="254">
        <v>2120</v>
      </c>
      <c r="D9" s="255">
        <v>21000</v>
      </c>
      <c r="E9" s="256"/>
      <c r="F9" s="255"/>
      <c r="G9" s="255"/>
      <c r="H9" s="255"/>
      <c r="I9" s="255"/>
      <c r="J9" s="257"/>
      <c r="L9" t="s">
        <v>732</v>
      </c>
    </row>
    <row r="10" spans="1:10" ht="29.25" customHeight="1">
      <c r="A10" s="252"/>
      <c r="B10" s="253"/>
      <c r="C10" s="258"/>
      <c r="D10" s="259"/>
      <c r="E10" s="260">
        <f>F10+J10</f>
        <v>21000</v>
      </c>
      <c r="F10" s="259">
        <f>G10+H10+I10</f>
        <v>21000</v>
      </c>
      <c r="G10" s="259">
        <v>21000</v>
      </c>
      <c r="H10" s="259"/>
      <c r="I10" s="259"/>
      <c r="J10" s="261"/>
    </row>
    <row r="11" spans="1:10" ht="29.25" customHeight="1">
      <c r="A11" s="262">
        <v>801</v>
      </c>
      <c r="B11" s="262"/>
      <c r="C11" s="262"/>
      <c r="D11" s="263">
        <f>SUM(D12:D13)</f>
        <v>145600</v>
      </c>
      <c r="E11" s="263">
        <f>SUM(E13:E13)</f>
        <v>145600</v>
      </c>
      <c r="F11" s="263">
        <f>SUM(F13:F13)</f>
        <v>145600</v>
      </c>
      <c r="G11" s="263">
        <f>SUM(G13:G13)</f>
        <v>121900</v>
      </c>
      <c r="H11" s="263">
        <f>SUM(H13:H13)</f>
        <v>23700</v>
      </c>
      <c r="I11" s="263">
        <f>SUM(I13:I13)</f>
        <v>0</v>
      </c>
      <c r="J11" s="264">
        <f>SUM(J13:J13)</f>
        <v>0</v>
      </c>
    </row>
    <row r="12" spans="1:10" ht="29.25" customHeight="1">
      <c r="A12" s="265">
        <v>801</v>
      </c>
      <c r="B12" s="266">
        <v>80195</v>
      </c>
      <c r="C12" s="267">
        <v>2120</v>
      </c>
      <c r="D12" s="268">
        <v>145600</v>
      </c>
      <c r="E12" s="269"/>
      <c r="F12" s="268"/>
      <c r="G12" s="268"/>
      <c r="H12" s="268"/>
      <c r="I12" s="268"/>
      <c r="J12" s="270"/>
    </row>
    <row r="13" spans="1:10" ht="29.25" customHeight="1">
      <c r="A13" s="265"/>
      <c r="B13" s="266"/>
      <c r="C13" s="267"/>
      <c r="D13" s="268"/>
      <c r="E13" s="269">
        <f>F13+J13</f>
        <v>145600</v>
      </c>
      <c r="F13" s="268">
        <f>SUM(G13:I13)</f>
        <v>145600</v>
      </c>
      <c r="G13" s="268">
        <v>121900</v>
      </c>
      <c r="H13" s="268">
        <v>23700</v>
      </c>
      <c r="I13" s="268"/>
      <c r="J13" s="270"/>
    </row>
    <row r="14" spans="1:10" ht="28.5" customHeight="1">
      <c r="A14" s="242" t="s">
        <v>331</v>
      </c>
      <c r="B14" s="242"/>
      <c r="C14" s="242"/>
      <c r="D14" s="204">
        <f>D8+D11</f>
        <v>166600</v>
      </c>
      <c r="E14" s="204">
        <f>E8+E11</f>
        <v>166600</v>
      </c>
      <c r="F14" s="204">
        <f>F8+F11</f>
        <v>166600</v>
      </c>
      <c r="G14" s="204">
        <f>G8+G11</f>
        <v>142900</v>
      </c>
      <c r="H14" s="204">
        <f>H8+H11</f>
        <v>23700</v>
      </c>
      <c r="I14" s="204">
        <f>I8+I11</f>
        <v>0</v>
      </c>
      <c r="J14" s="204">
        <f>J8+J11</f>
        <v>0</v>
      </c>
    </row>
  </sheetData>
  <sheetProtection selectLockedCells="1" selectUnlockedCells="1"/>
  <mergeCells count="18">
    <mergeCell ref="A1:J1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8:C8"/>
    <mergeCell ref="A9:A10"/>
    <mergeCell ref="B9:B10"/>
    <mergeCell ref="A11:C11"/>
    <mergeCell ref="A12:A13"/>
    <mergeCell ref="B12:B13"/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4.7109375" style="271" customWidth="1"/>
    <col min="2" max="2" width="58.28125" style="271" customWidth="1"/>
    <col min="3" max="3" width="20.140625" style="271" customWidth="1"/>
    <col min="4" max="4" width="15.28125" style="271" customWidth="1"/>
    <col min="5" max="5" width="19.7109375" style="272" customWidth="1"/>
    <col min="6" max="6" width="9.7109375" style="0" customWidth="1"/>
    <col min="7" max="16384" width="9.00390625" style="0" customWidth="1"/>
  </cols>
  <sheetData>
    <row r="1" ht="12" customHeight="1">
      <c r="E1" s="273"/>
    </row>
    <row r="2" spans="1:5" ht="20.25" customHeight="1">
      <c r="A2" s="189" t="s">
        <v>733</v>
      </c>
      <c r="B2" s="189"/>
      <c r="C2" s="189"/>
      <c r="D2" s="274"/>
      <c r="E2" s="275"/>
    </row>
    <row r="3" spans="1:5" ht="8.25" customHeight="1">
      <c r="A3" s="276"/>
      <c r="B3" s="276"/>
      <c r="C3" s="276"/>
      <c r="D3" s="277"/>
      <c r="E3" s="277"/>
    </row>
    <row r="4" spans="1:5" ht="14.25" customHeight="1">
      <c r="A4" s="278" t="s">
        <v>734</v>
      </c>
      <c r="B4" s="278"/>
      <c r="C4" s="279" t="s">
        <v>615</v>
      </c>
      <c r="D4" s="280"/>
      <c r="E4" s="281"/>
    </row>
    <row r="5" spans="1:5" ht="15">
      <c r="A5" s="278"/>
      <c r="B5" s="278"/>
      <c r="C5" s="279"/>
      <c r="D5" s="280"/>
      <c r="E5" s="281"/>
    </row>
    <row r="6" spans="1:5" ht="14.25">
      <c r="A6" s="282">
        <v>1</v>
      </c>
      <c r="B6" s="283">
        <v>2</v>
      </c>
      <c r="C6" s="283">
        <v>4</v>
      </c>
      <c r="D6" s="280"/>
      <c r="E6" s="281"/>
    </row>
    <row r="7" spans="1:5" ht="15.75">
      <c r="A7" s="284" t="s">
        <v>735</v>
      </c>
      <c r="B7" s="285" t="s">
        <v>736</v>
      </c>
      <c r="C7" s="286">
        <f>C8+C9</f>
        <v>96516000</v>
      </c>
      <c r="D7" s="280"/>
      <c r="E7" s="281"/>
    </row>
    <row r="8" spans="1:5" ht="15.75">
      <c r="A8" s="284" t="s">
        <v>737</v>
      </c>
      <c r="B8" s="287" t="s">
        <v>738</v>
      </c>
      <c r="C8" s="288">
        <v>86939976</v>
      </c>
      <c r="D8" s="280"/>
      <c r="E8" s="281"/>
    </row>
    <row r="9" spans="1:5" ht="15.75">
      <c r="A9" s="284" t="s">
        <v>739</v>
      </c>
      <c r="B9" s="287" t="s">
        <v>740</v>
      </c>
      <c r="C9" s="288">
        <v>9576024</v>
      </c>
      <c r="D9" s="280"/>
      <c r="E9" s="281"/>
    </row>
    <row r="10" spans="1:5" ht="15.75">
      <c r="A10" s="284" t="s">
        <v>741</v>
      </c>
      <c r="B10" s="285" t="s">
        <v>742</v>
      </c>
      <c r="C10" s="286">
        <f>C11+C12</f>
        <v>96692000</v>
      </c>
      <c r="D10" s="280"/>
      <c r="E10" s="289"/>
    </row>
    <row r="11" spans="1:5" ht="15.75">
      <c r="A11" s="284" t="s">
        <v>743</v>
      </c>
      <c r="B11" s="287" t="s">
        <v>341</v>
      </c>
      <c r="C11" s="288">
        <v>83866947</v>
      </c>
      <c r="D11" s="280"/>
      <c r="E11" s="289"/>
    </row>
    <row r="12" spans="1:5" ht="15.75">
      <c r="A12" s="284" t="s">
        <v>744</v>
      </c>
      <c r="B12" s="287" t="s">
        <v>726</v>
      </c>
      <c r="C12" s="288">
        <v>12825053</v>
      </c>
      <c r="D12" s="280"/>
      <c r="E12" s="281"/>
    </row>
    <row r="13" spans="1:5" ht="15.75">
      <c r="A13" s="284" t="s">
        <v>745</v>
      </c>
      <c r="B13" s="285" t="s">
        <v>746</v>
      </c>
      <c r="C13" s="286">
        <f aca="true" t="shared" si="0" ref="C13:C14">C7-C10</f>
        <v>-176000</v>
      </c>
      <c r="D13" s="280"/>
      <c r="E13" s="281"/>
    </row>
    <row r="14" spans="1:5" ht="15.75">
      <c r="A14" s="284" t="s">
        <v>747</v>
      </c>
      <c r="B14" s="287" t="s">
        <v>748</v>
      </c>
      <c r="C14" s="288">
        <f t="shared" si="0"/>
        <v>3073029</v>
      </c>
      <c r="D14" s="280"/>
      <c r="E14" s="281"/>
    </row>
    <row r="15" spans="1:5" ht="15.75">
      <c r="A15" s="290" t="s">
        <v>749</v>
      </c>
      <c r="B15" s="291" t="s">
        <v>750</v>
      </c>
      <c r="C15" s="286">
        <f>SUM(C16:C23)</f>
        <v>1000000</v>
      </c>
      <c r="D15" s="280"/>
      <c r="E15" s="281"/>
    </row>
    <row r="16" spans="1:5" ht="15.75">
      <c r="A16" s="284" t="s">
        <v>751</v>
      </c>
      <c r="B16" s="287" t="s">
        <v>752</v>
      </c>
      <c r="C16" s="288">
        <v>1000000</v>
      </c>
      <c r="D16" s="280"/>
      <c r="E16" s="281"/>
    </row>
    <row r="17" spans="1:5" ht="15.75">
      <c r="A17" s="284" t="s">
        <v>753</v>
      </c>
      <c r="B17" s="292" t="s">
        <v>754</v>
      </c>
      <c r="C17" s="288"/>
      <c r="D17" s="280"/>
      <c r="E17" s="281"/>
    </row>
    <row r="18" spans="1:5" ht="15.75">
      <c r="A18" s="284" t="s">
        <v>755</v>
      </c>
      <c r="B18" s="287" t="s">
        <v>756</v>
      </c>
      <c r="C18" s="288"/>
      <c r="D18" s="280"/>
      <c r="E18" s="281"/>
    </row>
    <row r="19" spans="1:5" ht="45">
      <c r="A19" s="284" t="s">
        <v>757</v>
      </c>
      <c r="B19" s="293" t="s">
        <v>758</v>
      </c>
      <c r="C19" s="288"/>
      <c r="D19" s="280"/>
      <c r="E19" s="281"/>
    </row>
    <row r="20" spans="1:5" ht="30">
      <c r="A20" s="284" t="s">
        <v>759</v>
      </c>
      <c r="B20" s="293" t="s">
        <v>760</v>
      </c>
      <c r="C20" s="288"/>
      <c r="D20" s="294"/>
      <c r="E20" s="289"/>
    </row>
    <row r="21" spans="1:5" ht="15.75">
      <c r="A21" s="284" t="s">
        <v>761</v>
      </c>
      <c r="B21" s="287" t="s">
        <v>762</v>
      </c>
      <c r="C21" s="288"/>
      <c r="D21" s="280"/>
      <c r="E21" s="281"/>
    </row>
    <row r="22" spans="1:5" ht="30">
      <c r="A22" s="284" t="s">
        <v>763</v>
      </c>
      <c r="B22" s="293" t="s">
        <v>764</v>
      </c>
      <c r="C22" s="288"/>
      <c r="D22" s="280"/>
      <c r="E22" s="281"/>
    </row>
    <row r="23" spans="1:5" ht="15.75">
      <c r="A23" s="284" t="s">
        <v>765</v>
      </c>
      <c r="B23" s="287" t="s">
        <v>766</v>
      </c>
      <c r="C23" s="288"/>
      <c r="D23" s="295"/>
      <c r="E23" s="281"/>
    </row>
    <row r="24" spans="1:5" ht="15.75">
      <c r="A24" s="290" t="s">
        <v>767</v>
      </c>
      <c r="B24" s="291" t="s">
        <v>768</v>
      </c>
      <c r="C24" s="286">
        <f>SUM(C25:C28)</f>
        <v>824000</v>
      </c>
      <c r="D24" s="295"/>
      <c r="E24" s="281"/>
    </row>
    <row r="25" spans="1:5" ht="15.75">
      <c r="A25" s="284" t="s">
        <v>769</v>
      </c>
      <c r="B25" s="287" t="s">
        <v>770</v>
      </c>
      <c r="C25" s="288">
        <v>824000</v>
      </c>
      <c r="D25" s="295"/>
      <c r="E25" s="281"/>
    </row>
    <row r="26" spans="1:5" ht="15.75">
      <c r="A26" s="284" t="s">
        <v>771</v>
      </c>
      <c r="B26" s="292" t="s">
        <v>772</v>
      </c>
      <c r="C26" s="288"/>
      <c r="D26" s="295"/>
      <c r="E26" s="281"/>
    </row>
    <row r="27" spans="1:5" ht="15.75">
      <c r="A27" s="284" t="s">
        <v>773</v>
      </c>
      <c r="B27" s="287" t="s">
        <v>774</v>
      </c>
      <c r="C27" s="288"/>
      <c r="D27" s="295"/>
      <c r="E27" s="281"/>
    </row>
    <row r="28" spans="1:5" ht="16.5">
      <c r="A28" s="296" t="s">
        <v>775</v>
      </c>
      <c r="B28" s="297" t="s">
        <v>776</v>
      </c>
      <c r="C28" s="298"/>
      <c r="D28" s="295"/>
      <c r="E28" s="281"/>
    </row>
  </sheetData>
  <sheetProtection selectLockedCells="1" selectUnlockedCells="1"/>
  <mergeCells count="3">
    <mergeCell ref="A2:C2"/>
    <mergeCell ref="A4:B5"/>
    <mergeCell ref="C4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2020-11-19T17:00:51Z</dcterms:created>
  <dcterms:modified xsi:type="dcterms:W3CDTF">2020-11-19T17:10:48Z</dcterms:modified>
  <cp:category/>
  <cp:version/>
  <cp:contentType/>
  <cp:contentStatus/>
  <cp:revision>2</cp:revision>
</cp:coreProperties>
</file>