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Załącznik Nr 1" sheetId="1" state="visible" r:id="rId2"/>
    <sheet name="Załącznik Nr 2" sheetId="2" state="visible" r:id="rId3"/>
    <sheet name="Załącznik Nr 3" sheetId="3" state="visible" r:id="rId4"/>
    <sheet name="Załącznik Nr 4" sheetId="4" state="visible" r:id="rId5"/>
    <sheet name="Załącznik Nr 5a" sheetId="5" state="visible" r:id="rId6"/>
    <sheet name="Załącznik Nr 5b" sheetId="6" state="visible" r:id="rId7"/>
    <sheet name="Załącznik Nr 7" sheetId="7" state="visible" r:id="rId8"/>
  </sheets>
  <definedNames>
    <definedName function="false" hidden="false" localSheetId="3" name="Excel_BuiltIn_Print_Area" vbProcedure="false">'Załącznik Nr 4'!$A$1:$P$135</definedName>
    <definedName function="false" hidden="false" localSheetId="6" name="Excel_BuiltIn_Print_Area" vbProcedure="false">'Załącznik Nr 7'!$A$1:$D$29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<sst xmlns="http://schemas.openxmlformats.org/spreadsheetml/2006/main" count="1495" uniqueCount="423">
  <si>
    <t xml:space="preserve">DOCHODY BUDŻETU NA ROK 2020                                 Załacznik Nr 1 do Uchwały Zarządu Powiatu Nr 90/XXX/2020 z dnia 05 listopada 2020 roku</t>
  </si>
  <si>
    <t xml:space="preserve">Dział</t>
  </si>
  <si>
    <t xml:space="preserve">Rozdział</t>
  </si>
  <si>
    <t xml:space="preserve">§</t>
  </si>
  <si>
    <t xml:space="preserve">Nazwa</t>
  </si>
  <si>
    <t xml:space="preserve">Plan przed zmianą</t>
  </si>
  <si>
    <t xml:space="preserve">Zmniejszenie</t>
  </si>
  <si>
    <t xml:space="preserve">Zwiększenie</t>
  </si>
  <si>
    <t xml:space="preserve">Plan po zmianach 
(5+6+7)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</si>
  <si>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</si>
  <si>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</si>
  <si>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</si>
  <si>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</si>
  <si>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</si>
  <si>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</si>
  <si>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</si>
  <si>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</si>
  <si>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bieżące</t>
  </si>
  <si>
    <t xml:space="preserve">754</t>
  </si>
  <si>
    <t xml:space="preserve">Bezpieczeństwo publiczne i ochrona przeciwpożarowa</t>
  </si>
  <si>
    <t xml:space="preserve">4 721 872,00</t>
  </si>
  <si>
    <t xml:space="preserve">0,00</t>
  </si>
  <si>
    <t xml:space="preserve">240 800,00</t>
  </si>
  <si>
    <t xml:space="preserve">4 962 672,00</t>
  </si>
  <si>
    <t xml:space="preserve">w tym z tytułu dotacji i środków na finansowanie wydatków na realizację zadań finansowanych z udziałem środków, o których mowa w art. 5 ust. 1 pkt 2 i 3 
</t>
  </si>
  <si>
    <t xml:space="preserve">75411</t>
  </si>
  <si>
    <t xml:space="preserve">Komendy powiatowe Państwowej Straży Pożarnej</t>
  </si>
  <si>
    <t xml:space="preserve">4 662 872,00</t>
  </si>
  <si>
    <t xml:space="preserve">4 903 672,00</t>
  </si>
  <si>
    <t xml:space="preserve">2110</t>
  </si>
  <si>
    <t xml:space="preserve">Dotacje celowe otrzymane z budżetu państwa na zadania bieżące z zakresu administracji rządowej oraz inne zadania zlecone ustawami realizowane przez powiat</t>
  </si>
  <si>
    <t xml:space="preserve">4 661 872,00</t>
  </si>
  <si>
    <t xml:space="preserve">4 902 672,00</t>
  </si>
  <si>
    <t xml:space="preserve">852</t>
  </si>
  <si>
    <t xml:space="preserve">Pomoc społeczna</t>
  </si>
  <si>
    <t xml:space="preserve">12 660 923,00</t>
  </si>
  <si>
    <t xml:space="preserve">30 416,00</t>
  </si>
  <si>
    <t xml:space="preserve">12 691 339,00</t>
  </si>
  <si>
    <t xml:space="preserve">658 074,00</t>
  </si>
  <si>
    <t xml:space="preserve">688 490,00</t>
  </si>
  <si>
    <t xml:space="preserve">85295</t>
  </si>
  <si>
    <t xml:space="preserve">Pozostała działalność</t>
  </si>
  <si>
    <t xml:space="preserve">2057</t>
  </si>
  <si>
    <t xml:space="preserve"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</si>
  <si>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 xml:space="preserve">514 625,00</t>
  </si>
  <si>
    <t xml:space="preserve">25 635,00</t>
  </si>
  <si>
    <t xml:space="preserve">540 260,00</t>
  </si>
  <si>
    <t xml:space="preserve">2059</t>
  </si>
  <si>
    <t xml:space="preserve">95 989,00</t>
  </si>
  <si>
    <t xml:space="preserve">4 781,00</t>
  </si>
  <si>
    <t xml:space="preserve">100 770,00</t>
  </si>
  <si>
    <t xml:space="preserve">855</t>
  </si>
  <si>
    <t xml:space="preserve">Rodzina</t>
  </si>
  <si>
    <t xml:space="preserve">4 104 738,00</t>
  </si>
  <si>
    <t xml:space="preserve">-18 466,00</t>
  </si>
  <si>
    <t xml:space="preserve">4 086 272,00</t>
  </si>
  <si>
    <t xml:space="preserve">481 225,00</t>
  </si>
  <si>
    <t xml:space="preserve">85510</t>
  </si>
  <si>
    <t xml:space="preserve">Działalność placówek opiekuńczo-wychowawczych</t>
  </si>
  <si>
    <t xml:space="preserve">2 374 485,00</t>
  </si>
  <si>
    <t xml:space="preserve">2 356 019,00</t>
  </si>
  <si>
    <t xml:space="preserve">Strona 1 z 2</t>
  </si>
  <si>
    <t xml:space="preserve">2160</t>
  </si>
  <si>
    <t xml:space="preserve">Dotacje celowe otrzymane z budżetu państwa na zadania bieżące z zakresu administracji rządowej zlecone powiatom, związane z realizacją dodatku wychowawczego, dodatku do zryczałtowanej kwoty oraz dodatku w wysokości świadczenia wychowawczego stanowiących pomoc państwa w wychowywaniu dzieci</t>
  </si>
  <si>
    <t xml:space="preserve">366 345,00</t>
  </si>
  <si>
    <t xml:space="preserve">347 879,00</t>
  </si>
  <si>
    <t xml:space="preserve">razem:</t>
  </si>
  <si>
    <t xml:space="preserve">88 825 792,01</t>
  </si>
  <si>
    <t xml:space="preserve">271 216,00</t>
  </si>
  <si>
    <t xml:space="preserve">89 078 542,01</t>
  </si>
  <si>
    <t xml:space="preserve">1 771 124,00</t>
  </si>
  <si>
    <t xml:space="preserve">1 801 540,00</t>
  </si>
  <si>
    <t xml:space="preserve">majątkowe</t>
  </si>
  <si>
    <t xml:space="preserve">188 000,00</t>
  </si>
  <si>
    <t xml:space="preserve">6410</t>
  </si>
  <si>
    <t xml:space="preserve">Dotacje celowe otrzymane z budżetu państwa na inwestycje i zakupy inwestycyjne z zakresu administracji rządowej oraz inne zadania zlecone ustawami realizowane przez powiat</t>
  </si>
  <si>
    <t xml:space="preserve">854</t>
  </si>
  <si>
    <t xml:space="preserve">Edukacyjna opieka wychowawcza</t>
  </si>
  <si>
    <t xml:space="preserve">23 000,00</t>
  </si>
  <si>
    <t xml:space="preserve">85403</t>
  </si>
  <si>
    <t xml:space="preserve">Specjalne ośrodki szkolno-wychowawcze</t>
  </si>
  <si>
    <t xml:space="preserve">6430</t>
  </si>
  <si>
    <t xml:space="preserve">Dotacje celowe otrzymane z budżetu państwa na realizację inwestycji i zakupów inwestycyjnych własnych powiatu</t>
  </si>
  <si>
    <t xml:space="preserve">12 720 043,00</t>
  </si>
  <si>
    <t xml:space="preserve">211 000,00</t>
  </si>
  <si>
    <t xml:space="preserve">12 931 043,00</t>
  </si>
  <si>
    <t xml:space="preserve">2 173 108,00</t>
  </si>
  <si>
    <t xml:space="preserve">Ogółem:</t>
  </si>
  <si>
    <t xml:space="preserve">101 545 835,01</t>
  </si>
  <si>
    <t xml:space="preserve">482 216,00</t>
  </si>
  <si>
    <t xml:space="preserve">102 009 585,01</t>
  </si>
  <si>
    <t xml:space="preserve">3 944 232,00</t>
  </si>
  <si>
    <t xml:space="preserve">3 974 648,00</t>
  </si>
  <si>
    <t xml:space="preserve">(* kol 2 do wykorzystania fakultatywnego)</t>
  </si>
  <si>
    <t xml:space="preserve">Strona 2 z 2</t>
  </si>
  <si>
    <t xml:space="preserve">WYDATKI BUDŻETU POWIATU NA ROK 2020   Załącznik |Nr 2 do Uchwały Zarządu Powiatu w Szczytnie Nr 14/V/2020 z dnia 14 lutego 2020 roku</t>
  </si>
  <si>
    <t xml:space="preserve">§
/
grupa</t>
  </si>
  <si>
    <t xml:space="preserve">Plan</t>
  </si>
  <si>
    <t xml:space="preserve">Z tego:</t>
  </si>
  <si>
    <t xml:space="preserve">Wydatki bieżące</t>
  </si>
  <si>
    <t xml:space="preserve">z tego:</t>
  </si>
  <si>
    <t xml:space="preserve">Wydatki 
majątkowe</t>
  </si>
  <si>
    <t xml:space="preserve">wydatki 
jednostek
budżetowych</t>
  </si>
  <si>
    <t xml:space="preserve">dotacje na zadania bieżące</t>
  </si>
  <si>
    <t xml:space="preserve">świadczenia na rzecz osób fizycznych;</t>
  </si>
  <si>
    <t xml:space="preserve">wydatki na programy finansowane z udziałem środków, o których mowa w art. 5 ust. 1 pkt 2 i 3</t>
  </si>
  <si>
    <t xml:space="preserve">wypłaty z tytułu poręczeń i gwarancji</t>
  </si>
  <si>
    <t xml:space="preserve">obsługa długu </t>
  </si>
  <si>
    <t xml:space="preserve">inwestycje i zakupy inwestycyjne</t>
  </si>
  <si>
    <t xml:space="preserve">w tym:</t>
  </si>
  <si>
    <t xml:space="preserve">zakup i objęcie akcji i udziałów</t>
  </si>
  <si>
    <t xml:space="preserve">Wniesienie wkładów do spółek prawa handlowego</t>
  </si>
  <si>
    <t xml:space="preserve">wynagrodzenia i składki od nich naliczane</t>
  </si>
  <si>
    <t xml:space="preserve">wydatki związane z realizacją ich statutowych zadań;</t>
  </si>
  <si>
    <t xml:space="preserve">na programy finansowane z udziałem środków, o których mowa w art. 5 ust. 1 pkt 2 i 3,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</si>
  <si>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</si>
  <si>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</si>
  <si>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</si>
  <si>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</si>
  <si>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</si>
  <si>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</si>
  <si>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15</t>
  </si>
  <si>
    <t xml:space="preserve">16</t>
  </si>
  <si>
    <t xml:space="preserve">17</t>
  </si>
  <si>
    <t xml:space="preserve">18
</t>
  </si>
  <si>
    <t xml:space="preserve">19</t>
  </si>
  <si>
    <t xml:space="preserve">600</t>
  </si>
  <si>
    <t xml:space="preserve">Transport i łączność</t>
  </si>
  <si>
    <t xml:space="preserve">przed zmianą</t>
  </si>
  <si>
    <t xml:space="preserve">zmniejszenie</t>
  </si>
  <si>
    <t xml:space="preserve">zwiększenie</t>
  </si>
  <si>
    <t xml:space="preserve">po zmianach</t>
  </si>
  <si>
    <t xml:space="preserve">60014</t>
  </si>
  <si>
    <t xml:space="preserve">Drogi publiczne powiatowe</t>
  </si>
  <si>
    <t xml:space="preserve">6050</t>
  </si>
  <si>
    <t xml:space="preserve">Wydatki inwestycyjne jednostek budżetowych</t>
  </si>
  <si>
    <t xml:space="preserve">710</t>
  </si>
  <si>
    <t xml:space="preserve">Działalność usługowa</t>
  </si>
  <si>
    <t xml:space="preserve">71012</t>
  </si>
  <si>
    <t xml:space="preserve">Zadania z zakresu geodezji i kartografii</t>
  </si>
  <si>
    <t xml:space="preserve">4210</t>
  </si>
  <si>
    <t xml:space="preserve">Zakup materiałów i wyposażenia</t>
  </si>
  <si>
    <t xml:space="preserve">4300</t>
  </si>
  <si>
    <t xml:space="preserve">Zakup usług pozostałych</t>
  </si>
  <si>
    <t xml:space="preserve">71095</t>
  </si>
  <si>
    <t xml:space="preserve">4430</t>
  </si>
  <si>
    <t xml:space="preserve">Różne opłaty i składki</t>
  </si>
  <si>
    <t xml:space="preserve">Strona 1 z 8</t>
  </si>
  <si>
    <t xml:space="preserve">4700</t>
  </si>
  <si>
    <t xml:space="preserve">Szkolenia pracowników niebędących członkami korpusu służby cywilnej </t>
  </si>
  <si>
    <t xml:space="preserve">750</t>
  </si>
  <si>
    <t xml:space="preserve">Administracja publiczna</t>
  </si>
  <si>
    <t xml:space="preserve">75075</t>
  </si>
  <si>
    <t xml:space="preserve">Promocja jednostek samorządu terytorialnego</t>
  </si>
  <si>
    <t xml:space="preserve">4190</t>
  </si>
  <si>
    <t xml:space="preserve">Nagrody konkursowe</t>
  </si>
  <si>
    <t xml:space="preserve">4020</t>
  </si>
  <si>
    <t xml:space="preserve">Wynagrodzenia osobowe członków korpusu służby cywilnej</t>
  </si>
  <si>
    <t xml:space="preserve">4040</t>
  </si>
  <si>
    <t xml:space="preserve">Dodatkowe wynagrodzenie roczne</t>
  </si>
  <si>
    <t xml:space="preserve">4050</t>
  </si>
  <si>
    <t xml:space="preserve">Uposażenia żołnierzy zawodowych oraz funkcjonariuszy</t>
  </si>
  <si>
    <t xml:space="preserve">Strona 2 z 8</t>
  </si>
  <si>
    <t xml:space="preserve">4260</t>
  </si>
  <si>
    <t xml:space="preserve">Zakup energii</t>
  </si>
  <si>
    <t xml:space="preserve">4270</t>
  </si>
  <si>
    <t xml:space="preserve">Zakup usług remontowych</t>
  </si>
  <si>
    <t xml:space="preserve">4280</t>
  </si>
  <si>
    <t xml:space="preserve">Zakup usług zdrowotnych</t>
  </si>
  <si>
    <t xml:space="preserve">4360</t>
  </si>
  <si>
    <t xml:space="preserve">Opłaty z tytułu zakupu usług telekomunikacyjnych</t>
  </si>
  <si>
    <t xml:space="preserve">6060</t>
  </si>
  <si>
    <t xml:space="preserve">Wydatki na zakupy inwestycyjne jednostek budżetowych</t>
  </si>
  <si>
    <t xml:space="preserve">75421</t>
  </si>
  <si>
    <t xml:space="preserve">Zarządzanie kryzysowe</t>
  </si>
  <si>
    <t xml:space="preserve">4110</t>
  </si>
  <si>
    <t xml:space="preserve">Składki na ubezpieczenia społeczne</t>
  </si>
  <si>
    <t xml:space="preserve">4170</t>
  </si>
  <si>
    <t xml:space="preserve">Wynagrodzenia bezosobowe</t>
  </si>
  <si>
    <t xml:space="preserve">755</t>
  </si>
  <si>
    <t xml:space="preserve">Wymiar sprawiedliwości</t>
  </si>
  <si>
    <t xml:space="preserve">Strona 3 z 8</t>
  </si>
  <si>
    <t xml:space="preserve">75515</t>
  </si>
  <si>
    <t xml:space="preserve">Nieodpłatna pomoc prawna</t>
  </si>
  <si>
    <t xml:space="preserve">4010</t>
  </si>
  <si>
    <t xml:space="preserve">Wynagrodzenia osobowe pracowników</t>
  </si>
  <si>
    <t xml:space="preserve">4120</t>
  </si>
  <si>
    <t xml:space="preserve">Składki na Fundusz Pracy oraz Fundusz Solidarnościowy</t>
  </si>
  <si>
    <t xml:space="preserve">801</t>
  </si>
  <si>
    <t xml:space="preserve">Oświata i wychowanie</t>
  </si>
  <si>
    <t xml:space="preserve">80115</t>
  </si>
  <si>
    <t xml:space="preserve">Technika</t>
  </si>
  <si>
    <t xml:space="preserve">3020</t>
  </si>
  <si>
    <t xml:space="preserve">Wydatki osobowe niezaliczone do wynagrodzeń</t>
  </si>
  <si>
    <t xml:space="preserve">Strona 4 z 8</t>
  </si>
  <si>
    <t xml:space="preserve">4410</t>
  </si>
  <si>
    <t xml:space="preserve">Podróże służbowe krajowe</t>
  </si>
  <si>
    <t xml:space="preserve">4520</t>
  </si>
  <si>
    <t xml:space="preserve">Opłaty na rzecz budżetów jednostek samorządu terytorialnego</t>
  </si>
  <si>
    <t xml:space="preserve">80117</t>
  </si>
  <si>
    <t xml:space="preserve">Branżowe szkoły I i II stopnia</t>
  </si>
  <si>
    <t xml:space="preserve">80120</t>
  </si>
  <si>
    <t xml:space="preserve">Licea ogólnokształcące</t>
  </si>
  <si>
    <t xml:space="preserve">Strona 5 z 8</t>
  </si>
  <si>
    <t xml:space="preserve">80152</t>
  </si>
  <si>
    <t xml:space="preserve"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</si>
  <si>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 xml:space="preserve">80195</t>
  </si>
  <si>
    <t xml:space="preserve">4179</t>
  </si>
  <si>
    <t xml:space="preserve">4709</t>
  </si>
  <si>
    <t xml:space="preserve">851</t>
  </si>
  <si>
    <t xml:space="preserve">Ochrona zdrowia</t>
  </si>
  <si>
    <t xml:space="preserve">85111</t>
  </si>
  <si>
    <t xml:space="preserve">Szpitale ogólne</t>
  </si>
  <si>
    <t xml:space="preserve">6220</t>
  </si>
  <si>
    <t xml:space="preserve">Dotacje celowe z budżetu na finansowanie lub dofinansowanie kosztów realizacji inwestycji i zakupów inwestycyjnych innych jednostek sektora finansów publicznych</t>
  </si>
  <si>
    <t xml:space="preserve">Strona 6 z 8</t>
  </si>
  <si>
    <t xml:space="preserve">4017</t>
  </si>
  <si>
    <t xml:space="preserve">4019</t>
  </si>
  <si>
    <t xml:space="preserve">4117</t>
  </si>
  <si>
    <t xml:space="preserve">4119</t>
  </si>
  <si>
    <t xml:space="preserve">4127</t>
  </si>
  <si>
    <t xml:space="preserve">4129</t>
  </si>
  <si>
    <t xml:space="preserve">4787</t>
  </si>
  <si>
    <t xml:space="preserve">Składki na Fundusz Emerytur Pomostowych</t>
  </si>
  <si>
    <t xml:space="preserve">4789</t>
  </si>
  <si>
    <t xml:space="preserve">3110</t>
  </si>
  <si>
    <t xml:space="preserve">Świadczenia społeczne</t>
  </si>
  <si>
    <t xml:space="preserve">Strona 7 z 8</t>
  </si>
  <si>
    <t xml:space="preserve">Wydatki razem:</t>
  </si>
  <si>
    <t xml:space="preserve">Strona 8 z 8</t>
  </si>
  <si>
    <t xml:space="preserve">Załącznik nr 3 do Uchwały Zarządu Powiatu w Szczytnie  Nr 90/XXX/2020 z dnia 05 listopada 2020 roku</t>
  </si>
  <si>
    <t xml:space="preserve">Zadania inwestycyjne przewidziane do realizacji w 2020 roku</t>
  </si>
  <si>
    <t xml:space="preserve">w złotych</t>
  </si>
  <si>
    <t xml:space="preserve">Lp.</t>
  </si>
  <si>
    <t xml:space="preserve">Rozdz.</t>
  </si>
  <si>
    <t xml:space="preserve">Nazwa zadania inwestycyjnego</t>
  </si>
  <si>
    <t xml:space="preserve">Planowane wydatki inwestycyjne roczne</t>
  </si>
  <si>
    <t xml:space="preserve">Jednostka organizacyjna realizująca zadanie lub koordynująca program</t>
  </si>
  <si>
    <t xml:space="preserve">PLAN NA 2020 ROK</t>
  </si>
  <si>
    <t xml:space="preserve">ZMIANA</t>
  </si>
  <si>
    <t xml:space="preserve">PLAN PO ZMIANACH</t>
  </si>
  <si>
    <t xml:space="preserve">w tym źródła finansowania</t>
  </si>
  <si>
    <t xml:space="preserve">dochody własne</t>
  </si>
  <si>
    <t xml:space="preserve">kredyt</t>
  </si>
  <si>
    <t xml:space="preserve">środki pochodzące
z innych  źródeł</t>
  </si>
  <si>
    <t xml:space="preserve">środki wymienione
w art. 5 ust. 1 pkt 2 i 3 u.f.p.</t>
  </si>
  <si>
    <t xml:space="preserve">Rozbudowa drogi powiatowej nr 1639N Brajniki-Warchały i Nr 1516N Klon-Wujaki - odszkodowania</t>
  </si>
  <si>
    <t xml:space="preserve">Starostwo Powiatowe w Szczytnie</t>
  </si>
  <si>
    <t xml:space="preserve">Remont (modernizacja) drogi powiatowej nr 1657N dr.kraj.53 - Szczytno od km 0+000 do km 2+150</t>
  </si>
  <si>
    <t xml:space="preserve">Zarząd Dróg Powiatowych w Szczytnie</t>
  </si>
  <si>
    <t xml:space="preserve">Remont (modernizacja) drogi powiatowej nr 1510N Kołodziejowy Grąd - Lipowiec od km 1+900 do km 6+100</t>
  </si>
  <si>
    <t xml:space="preserve">Przebudowa drogi powiatowej nr 1512N Wielbark - Rozogi od km 29+200 do km 29+720</t>
  </si>
  <si>
    <t xml:space="preserve">Remont (modernizacja) drogi powiatowej nr 1667N  Szczytno - Łuka od km 0+000 do km 7+800</t>
  </si>
  <si>
    <t xml:space="preserve">Remont (modernizacja) drogi powiatowej nr 1667N  Szczytno - Łuka od km 8+200 do km 17+350</t>
  </si>
  <si>
    <t xml:space="preserve">Przebudowa drogi powiatowej nr 1572N odc.Baranowo - gr. Woj.. (Opaleniec) etap II</t>
  </si>
  <si>
    <t xml:space="preserve">Remont (modernizacja) drogi powiatowej nr 1496N Dźwierzuty - Świętajno od km 16+376 do km 22+350</t>
  </si>
  <si>
    <t xml:space="preserve">Remont (modernizacja) drogi powiatowej nr1663N  Szczytno - Zabiele od km 2+100 do km 12+350</t>
  </si>
  <si>
    <t xml:space="preserve">Opracowanie dokumentacji projektowej rozbudowy drogi powiatowej nr 1639N Witowo-Warchały</t>
  </si>
  <si>
    <t xml:space="preserve">6610</t>
  </si>
  <si>
    <t xml:space="preserve">Przebudowa z rozbudową drogi powiatowej nr 1504N na odcinku od pasa drogi krajowej nr 53 - Świętajno - Kolonia od km 4+400 do km 6+184</t>
  </si>
  <si>
    <t xml:space="preserve">Starostwo Powiatowe w Szczytnie-dotacja do realizacji przez Gminę Świętajno</t>
  </si>
  <si>
    <t xml:space="preserve">63003</t>
  </si>
  <si>
    <t xml:space="preserve">6058(9)</t>
  </si>
  <si>
    <t xml:space="preserve">Rozwój turystyki transgranicznej w Powiecie Szczycieńskim i Rejonie Swietłogorskim (Budowa ścieżki rowerowej na obszarze nieczynnej linii kolejowej Szczytno – Biskupiec - na terenie Gminy Dźwierzuty)</t>
  </si>
  <si>
    <t xml:space="preserve">Zakup przyczepy do przewozu traktora oraz systemu łączności bezprzewodowej na terenie Powiatu Szczycieńskiego</t>
  </si>
  <si>
    <t xml:space="preserve">Komenda Powiatowa Państwowej Straży Pożarnej w Szczytnie</t>
  </si>
  <si>
    <t xml:space="preserve">Zakup urządzenia naukowego - Kołyska Newtona na potrzeby doposażenia mini parku naukowego przez Zespołem Szkół Nr 2 w Szczytnie </t>
  </si>
  <si>
    <t xml:space="preserve">Zespół Szkół Nr 2 w Szczytnie</t>
  </si>
  <si>
    <t xml:space="preserve">Rozbudowa Szpitala Powiatowego w Szczytnie przy ulicy Skłodowskiej 12 wraz z dokumentacją </t>
  </si>
  <si>
    <t xml:space="preserve">Zakup sprzętu medycznego, w tym.: respiratory, zestawy do trudnej intubacji, urządzenia USG, pompy infuzyjne, urządzenia do dekontaminacji, itd..- dotacje dla ZOZ w Szczytnie</t>
  </si>
  <si>
    <t xml:space="preserve">Starostwo Powiatowe w Szczytnie-dotacja do realizacji dla ZOZ w Szczytnie</t>
  </si>
  <si>
    <t xml:space="preserve">85202</t>
  </si>
  <si>
    <t xml:space="preserve">Zakup samochodu dostawczego do przewozu osób niepełnosprawnych</t>
  </si>
  <si>
    <t xml:space="preserve">Dom Pomocy Społecznej w Szczytnie</t>
  </si>
  <si>
    <t xml:space="preserve">85203</t>
  </si>
  <si>
    <t xml:space="preserve">Remont i przebudowa budynku ŚDS w Szczytnie Filii w Piasutnie</t>
  </si>
  <si>
    <t xml:space="preserve">Środowiskowy Dom Samopomocy w Szczytnie</t>
  </si>
  <si>
    <t xml:space="preserve">Zakup systemu C-Eye dla Specjalnego Ośrodka Szkolno-Wychowawczego</t>
  </si>
  <si>
    <t xml:space="preserve">Specjalny Ośrodek Szkolno-Wychowawczy w Szczytnie</t>
  </si>
  <si>
    <t xml:space="preserve">85406</t>
  </si>
  <si>
    <t xml:space="preserve">Zakup narzędzia diagnostycznego ADOS-2 dla Poradnii Psychologiczno-Pedagogicznej</t>
  </si>
  <si>
    <t xml:space="preserve">Poradnia Psychologiczno-Pedagogiczna w Szczytnie</t>
  </si>
  <si>
    <t xml:space="preserve">Renowacja zabytkowych drzwi i wejścia do Domu dla Dzieci Nr 1 w Pasymiu</t>
  </si>
  <si>
    <t xml:space="preserve">Centrum Ekonomiczno-Administracyjne Domów dla Dzieci w Pasymiu</t>
  </si>
  <si>
    <t xml:space="preserve">Ogółem</t>
  </si>
  <si>
    <t xml:space="preserve">x</t>
  </si>
  <si>
    <t xml:space="preserve">Załącznik nr 4 do Uchwały Zarządu Powiatu w Szczytnie Nr 90/XXX/2020 z dnia 05 listopada 2020 roku</t>
  </si>
  <si>
    <t xml:space="preserve">Wydatki* na programy i projekty realizowane ze środków pochodzących z funduszy strukturalnych i Funduszu Spójności oraz pozostałe środki pochodzące ze źródeł zagranicznych nie podlegających zwrotowi w 2020 roku</t>
  </si>
  <si>
    <t xml:space="preserve">Projekt</t>
  </si>
  <si>
    <t xml:space="preserve">Kategoria interwencji funduszy strukturalnych</t>
  </si>
  <si>
    <t xml:space="preserve">Klasyfikacja (dział, rozdział,
paragraf)</t>
  </si>
  <si>
    <t xml:space="preserve">Wydatki
w okresie realizacji Projektu (całkowita wartość Projektu)
(6+7)</t>
  </si>
  <si>
    <t xml:space="preserve">Planowane wydatki</t>
  </si>
  <si>
    <t xml:space="preserve">Środki
z budżetu krajowego</t>
  </si>
  <si>
    <t xml:space="preserve">Środki
z budżetu UE</t>
  </si>
  <si>
    <t xml:space="preserve">2020 r.</t>
  </si>
  <si>
    <t xml:space="preserve">Wydatki razem (9+13)</t>
  </si>
  <si>
    <t xml:space="preserve">Środki z budżetu krajowego**</t>
  </si>
  <si>
    <t xml:space="preserve">Środki z budżetu UE</t>
  </si>
  <si>
    <t xml:space="preserve">Wydatki razem (10+11+12)</t>
  </si>
  <si>
    <t xml:space="preserve">z tego, źródła finansowania:</t>
  </si>
  <si>
    <t xml:space="preserve">Wydatki razem (14+15+16)</t>
  </si>
  <si>
    <t xml:space="preserve">pożyczki
i kredyty</t>
  </si>
  <si>
    <t xml:space="preserve">obligacje</t>
  </si>
  <si>
    <t xml:space="preserve">pozostałe**</t>
  </si>
  <si>
    <t xml:space="preserve">pozostałe</t>
  </si>
  <si>
    <t xml:space="preserve">Wydatki bieżące razem:</t>
  </si>
  <si>
    <t xml:space="preserve">z tego: 2020 r.</t>
  </si>
  <si>
    <t xml:space="preserve">2021 r.</t>
  </si>
  <si>
    <t xml:space="preserve">2022 r.</t>
  </si>
  <si>
    <t xml:space="preserve">2023 r.***</t>
  </si>
  <si>
    <t xml:space="preserve">1.1.</t>
  </si>
  <si>
    <t xml:space="preserve">Program:</t>
  </si>
  <si>
    <t xml:space="preserve">ERASMUS+</t>
  </si>
  <si>
    <t xml:space="preserve">Priorytet:</t>
  </si>
  <si>
    <t xml:space="preserve">akcja 1 Mobilność edukacyjna</t>
  </si>
  <si>
    <t xml:space="preserve">Działanie:</t>
  </si>
  <si>
    <t xml:space="preserve">Nazwa projektu:</t>
  </si>
  <si>
    <t xml:space="preserve">Chcę żyć i pracować tak jak inni - zagraniczna praktyka zawodowa uczniów ze specjalnymi potrzebami - realizowany przez SOSZW</t>
  </si>
  <si>
    <t xml:space="preserve">Razem wydatki:</t>
  </si>
  <si>
    <t xml:space="preserve">Dział 854 Rozdział 85495</t>
  </si>
  <si>
    <t xml:space="preserve">1.2.</t>
  </si>
  <si>
    <t xml:space="preserve">Program Operacyjny Wiedza i Edukacja Rozwój POWER </t>
  </si>
  <si>
    <t xml:space="preserve">Podwyższenie kompetencji zawodowych nauczycieli sposobem na sukces uczniów niepełnosprawnych - realizowany przez SOSZW</t>
  </si>
  <si>
    <t xml:space="preserve">1.3.</t>
  </si>
  <si>
    <t xml:space="preserve">RPO Województwa Warmińsko-Mazurskiego na lata 2014-2020</t>
  </si>
  <si>
    <t xml:space="preserve">RPWM.02.00.00 Kadry dla gospodarki</t>
  </si>
  <si>
    <t xml:space="preserve">RPWM.02.02.00 Podniesienie jakości oferty edukacyjnej ukierunkowanej na rozwój kompetencji kluczowych uczniów</t>
  </si>
  <si>
    <t xml:space="preserve">Laboratorium kompetencji-informatycznych, matematycznych, językowych - realizowany przez ZS nr 3</t>
  </si>
  <si>
    <t xml:space="preserve">Dział 801 Rozdział 80195</t>
  </si>
  <si>
    <t xml:space="preserve">1.4.</t>
  </si>
  <si>
    <t xml:space="preserve">Program Współpracy Transgranicznej EIS Polska - Rosja</t>
  </si>
  <si>
    <t xml:space="preserve">Rozwój turystyki transgranicznej w Powiecie Szczycieńskjim i Rejonie Swietłogorskim</t>
  </si>
  <si>
    <t xml:space="preserve">Dział 630 Rozdział 63003</t>
  </si>
  <si>
    <t xml:space="preserve">1.5.</t>
  </si>
  <si>
    <t xml:space="preserve">Zagraniczna praktyka zawodowa - nauka przez doświadczenie - realizowany przez ZS nr 2</t>
  </si>
  <si>
    <t xml:space="preserve">1.6.</t>
  </si>
  <si>
    <t xml:space="preserve">RPWM.02.00.00</t>
  </si>
  <si>
    <t xml:space="preserve">RPWM.02.04.01 </t>
  </si>
  <si>
    <t xml:space="preserve">Nowoczesne wyposażenie - lepsze wykstałcenie - realizowany przez ZS nr 2</t>
  </si>
  <si>
    <t xml:space="preserve">1.7.</t>
  </si>
  <si>
    <t xml:space="preserve">1.1. Wyeliminowanie terytorialnych różnic w możliwości dostępu do szerokopasmowego internetu o wysokich przepustowościach </t>
  </si>
  <si>
    <t xml:space="preserve">ZDALNA SZKOŁA</t>
  </si>
  <si>
    <t xml:space="preserve">1.8.</t>
  </si>
  <si>
    <t xml:space="preserve">Program Operacyjny Wiedza Edukacja Rozwój na lata 2014-2020</t>
  </si>
  <si>
    <t xml:space="preserve">2.8 Rozwój usług społecznych świadczonych w środowisku lokalnym: Ułatwianie dostępu do przystępnych cenowo, trwałych oraz wysokiej jakości usług, w tym opieki zdrowotnej i usług socjalnych świadczonych w interesie ogólnym</t>
  </si>
  <si>
    <t xml:space="preserve">WSPARCIE DZIECI UMIESZCZONYCH W PIECZY ZASTĘPCZEJW OKRESIE EPIDEMII COVID-19</t>
  </si>
  <si>
    <t xml:space="preserve">Dział 855 Rozdział 85504</t>
  </si>
  <si>
    <t xml:space="preserve">2.8 Rozwój usług społecznych świadczonych w środowisku lokalnym</t>
  </si>
  <si>
    <t xml:space="preserve">POMAGAJMY RAZEM</t>
  </si>
  <si>
    <t xml:space="preserve">Dział 852 Rozdział 85295</t>
  </si>
  <si>
    <t xml:space="preserve">1.9.</t>
  </si>
  <si>
    <t xml:space="preserve">11 Włączenie aspołeczne</t>
  </si>
  <si>
    <t xml:space="preserve">11.2 Ułatwienie dostępu do przystępnych cenowo, trwałych oraz wysokiej jakości usług, w tym opieki zdrowotnej i usług socjalnych świadczonych w interesie ogólnym</t>
  </si>
  <si>
    <t xml:space="preserve">SILNE WIĘZI</t>
  </si>
  <si>
    <t xml:space="preserve">1.10.</t>
  </si>
  <si>
    <t xml:space="preserve">GRANT - COVID-19</t>
  </si>
  <si>
    <t xml:space="preserve">Zapewnienie bezpieczeństwa i opieki pacjentom oraz bezpoieczeństwa personelowi zakładów opiekuńczo-leczniczych, domów pomocy społecznej, zakładów pielęgnacyjno-opiekućzych i hospicjów, na czas COVID-19</t>
  </si>
  <si>
    <t xml:space="preserve">Wydatki majątkowe razem:</t>
  </si>
  <si>
    <t xml:space="preserve">x             </t>
  </si>
  <si>
    <t xml:space="preserve">2.1</t>
  </si>
  <si>
    <t xml:space="preserve">Poddziałanie:</t>
  </si>
  <si>
    <t xml:space="preserve">majątkowe + bieżące w latach</t>
  </si>
  <si>
    <t xml:space="preserve">razem</t>
  </si>
  <si>
    <t xml:space="preserve">Dochody związane z realizacją zadań z zakresu administracji rządowej i innych zadań zleconych powiatowi odrębnymi ustawami w 2020 roku
Załącznik Nr 5a do Uchwały Nr 90/XXX/2020 Zarządu Powiatu w Szczytnie z dnia 05 listopada 2020 roku</t>
  </si>
  <si>
    <t xml:space="preserve">Paragraf</t>
  </si>
  <si>
    <t xml:space="preserve">Treść</t>
  </si>
  <si>
    <t xml:space="preserve">Przed zmianą</t>
  </si>
  <si>
    <t xml:space="preserve">Zmiana</t>
  </si>
  <si>
    <t xml:space="preserve">Po zmianie</t>
  </si>
  <si>
    <t xml:space="preserve">Razem:</t>
  </si>
  <si>
    <t xml:space="preserve">BeSTia</t>
  </si>
  <si>
    <t xml:space="preserve">Strona 1 z 1</t>
  </si>
  <si>
    <t xml:space="preserve">Wydatki związane z realizacją zadań z zakresu administracji rządowej i innych zadań zleconych powiatowi odrębnymi ustawami w 2020 roku
Załącznik 5b do Uchwały Zarządu Powiatu w Szczytnie Nr 90/XXX/2020 z dnia 05 listopada 2020 roku</t>
  </si>
  <si>
    <t xml:space="preserve">Przychody i rozchody budżetu w 2020 roku</t>
  </si>
  <si>
    <t xml:space="preserve">L.p.</t>
  </si>
  <si>
    <t xml:space="preserve">Klasyfikacja §</t>
  </si>
  <si>
    <t xml:space="preserve">Plan na 2020 r.</t>
  </si>
  <si>
    <t xml:space="preserve">1.</t>
  </si>
  <si>
    <t xml:space="preserve">Planowane dochody</t>
  </si>
  <si>
    <t xml:space="preserve">2.</t>
  </si>
  <si>
    <t xml:space="preserve">Nadwyżka (1-2)</t>
  </si>
  <si>
    <t xml:space="preserve">Deficyt (1-2)</t>
  </si>
  <si>
    <t xml:space="preserve">I.</t>
  </si>
  <si>
    <t xml:space="preserve">Finansowanie (Przychody - Rozchody)</t>
  </si>
  <si>
    <t xml:space="preserve">Przychody ogółem:</t>
  </si>
  <si>
    <t xml:space="preserve">Kredyty i pożyczki</t>
  </si>
  <si>
    <t xml:space="preserve">§ 952</t>
  </si>
  <si>
    <t xml:space="preserve">Pożyczki na finansowanie zadań realizowanych z udziałem środków pochodzących z budżetu UE</t>
  </si>
  <si>
    <t xml:space="preserve"> </t>
  </si>
  <si>
    <t xml:space="preserve">3.</t>
  </si>
  <si>
    <t xml:space="preserve">Spłaty pożyczek udzielonych</t>
  </si>
  <si>
    <t xml:space="preserve">§ 951</t>
  </si>
  <si>
    <t xml:space="preserve">4.</t>
  </si>
  <si>
    <t xml:space="preserve">Prywatyzacja majątku j.s.t.</t>
  </si>
  <si>
    <t xml:space="preserve">§ 941 do 944 </t>
  </si>
  <si>
    <t xml:space="preserve">5.</t>
  </si>
  <si>
    <t xml:space="preserve">Nadwyżka budżetu z lat ubiegłych</t>
  </si>
  <si>
    <t xml:space="preserve">§ 957</t>
  </si>
  <si>
    <t xml:space="preserve">6.</t>
  </si>
  <si>
    <t xml:space="preserve">Obligacje skarbowe</t>
  </si>
  <si>
    <t xml:space="preserve">§ 911</t>
  </si>
  <si>
    <t xml:space="preserve">7.</t>
  </si>
  <si>
    <t xml:space="preserve">Inne papiery wartościowe</t>
  </si>
  <si>
    <t xml:space="preserve">§  931</t>
  </si>
  <si>
    <t xml:space="preserve">8.</t>
  </si>
  <si>
    <t xml:space="preserve">Inne źródła (wolne środki)</t>
  </si>
  <si>
    <t xml:space="preserve">§ 950</t>
  </si>
  <si>
    <t xml:space="preserve">Rozchody ogółem :</t>
  </si>
  <si>
    <t xml:space="preserve">Spłaty kredytów i pożyczek</t>
  </si>
  <si>
    <t xml:space="preserve">§ 992</t>
  </si>
  <si>
    <t xml:space="preserve">Spłaty pożyczek otrzymanych na finan-sowanie zadań realizowanych z udziałem środków pochodzących z budżetu UE</t>
  </si>
  <si>
    <t xml:space="preserve">§ 963</t>
  </si>
  <si>
    <t xml:space="preserve">Udzielone pożyczki</t>
  </si>
  <si>
    <t xml:space="preserve">§ 991</t>
  </si>
  <si>
    <t xml:space="preserve">Lokaty</t>
  </si>
  <si>
    <t xml:space="preserve">§ 994</t>
  </si>
  <si>
    <t xml:space="preserve">Wykup papierów wartościowych</t>
  </si>
  <si>
    <t xml:space="preserve">§ 982</t>
  </si>
  <si>
    <t xml:space="preserve">Wykup obligacji</t>
  </si>
  <si>
    <t xml:space="preserve">§ 971</t>
  </si>
  <si>
    <t xml:space="preserve">Rozchody z tytułu innych rozliczeń</t>
  </si>
  <si>
    <t xml:space="preserve">§ 995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</si>
</sst>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-409]#,##0.00;\-#,##0.00"/>
    <numFmt numFmtId="166" formatCode="#,##0"/>
    <numFmt numFmtId="167" formatCode="@"/>
    <numFmt numFmtId="168" formatCode="#,##0\ _z_ł"/>
    <numFmt numFmtId="169" formatCode="#,##0.00"/>
  </numFmts>
  <fonts count="43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name val="Arial"/>
      <family val="2"/>
      <charset val="238"/>
    </font>
    <font>
      <sz val="1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6"/>
      <color rgb="FF000000"/>
      <name val="Arial"/>
      <family val="2"/>
      <charset val="238"/>
    </font>
    <font>
      <sz val="8"/>
      <name val="Arial CE"/>
      <family val="0"/>
      <charset val="238"/>
    </font>
    <font>
      <b val="true"/>
      <sz val="12"/>
      <name val="Arial CE"/>
      <family val="0"/>
      <charset val="238"/>
    </font>
    <font>
      <b val="true"/>
      <sz val="7"/>
      <name val="Arial CE"/>
      <family val="2"/>
      <charset val="238"/>
    </font>
    <font>
      <b val="true"/>
      <sz val="8"/>
      <name val="Arial CE"/>
      <family val="2"/>
      <charset val="238"/>
    </font>
    <font>
      <sz val="8"/>
      <name val="Arial CE"/>
      <family val="2"/>
      <charset val="238"/>
    </font>
    <font>
      <b val="true"/>
      <sz val="7"/>
      <name val="Arial"/>
      <family val="2"/>
      <charset val="238"/>
    </font>
    <font>
      <b val="true"/>
      <sz val="8"/>
      <name val="Arial"/>
      <family val="2"/>
      <charset val="238"/>
    </font>
    <font>
      <b val="true"/>
      <sz val="8"/>
      <name val="Czcionka tekstu podstawowego"/>
      <family val="0"/>
      <charset val="238"/>
    </font>
    <font>
      <b val="true"/>
      <sz val="6"/>
      <name val="Arial"/>
      <family val="2"/>
      <charset val="238"/>
    </font>
    <font>
      <sz val="6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b val="true"/>
      <sz val="7.5"/>
      <name val="Arial"/>
      <family val="2"/>
      <charset val="238"/>
    </font>
    <font>
      <i val="true"/>
      <sz val="7"/>
      <name val="Arial"/>
      <family val="2"/>
      <charset val="238"/>
    </font>
    <font>
      <i val="true"/>
      <sz val="8"/>
      <name val="Arial"/>
      <family val="2"/>
      <charset val="238"/>
    </font>
    <font>
      <b val="true"/>
      <i val="true"/>
      <sz val="7.5"/>
      <name val="Arial"/>
      <family val="2"/>
      <charset val="238"/>
    </font>
    <font>
      <i val="true"/>
      <sz val="7.5"/>
      <name val="Arial"/>
      <family val="2"/>
      <charset val="238"/>
    </font>
    <font>
      <b val="true"/>
      <sz val="8"/>
      <name val="Arial CE"/>
      <family val="0"/>
      <charset val="238"/>
    </font>
    <font>
      <b val="true"/>
      <sz val="7"/>
      <name val="Arial CE"/>
      <family val="0"/>
      <charset val="238"/>
    </font>
    <font>
      <sz val="7"/>
      <name val="Arial CE"/>
      <family val="0"/>
      <charset val="238"/>
    </font>
    <font>
      <sz val="9"/>
      <name val="Arial CE"/>
      <family val="0"/>
      <charset val="238"/>
    </font>
    <font>
      <b val="true"/>
      <sz val="12"/>
      <name val="Arial"/>
      <family val="2"/>
      <charset val="238"/>
    </font>
    <font>
      <b val="true"/>
      <sz val="6.5"/>
      <name val="Arial"/>
      <family val="2"/>
      <charset val="238"/>
    </font>
    <font>
      <b val="true"/>
      <i val="true"/>
      <sz val="8"/>
      <name val="Arial"/>
      <family val="2"/>
      <charset val="238"/>
    </font>
    <font>
      <b val="true"/>
      <sz val="8"/>
      <name val="Arial"/>
      <family val="2"/>
      <charset val="1"/>
    </font>
    <font>
      <sz val="6.5"/>
      <name val="Arial"/>
      <family val="2"/>
      <charset val="238"/>
    </font>
    <font>
      <b val="true"/>
      <sz val="9"/>
      <name val="Arial"/>
      <family val="2"/>
      <charset val="238"/>
    </font>
    <font>
      <b val="true"/>
      <sz val="8.5"/>
      <name val="Arial"/>
      <family val="2"/>
      <charset val="238"/>
    </font>
    <font>
      <b val="true"/>
      <sz val="12"/>
      <name val="Arial"/>
      <family val="2"/>
      <charset val="1"/>
    </font>
    <font>
      <sz val="6"/>
      <name val="Arial"/>
      <family val="2"/>
      <charset val="1"/>
    </font>
    <font>
      <b val="true"/>
      <sz val="10"/>
      <name val="Arial"/>
      <family val="2"/>
      <charset val="1"/>
    </font>
    <font>
      <sz val="11"/>
      <name val="Arial"/>
      <family val="2"/>
      <charset val="1"/>
    </font>
    <font>
      <sz val="12"/>
      <name val="Arial"/>
      <family val="2"/>
      <charset val="1"/>
    </font>
    <font>
      <b val="true"/>
      <sz val="11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D3D3D3"/>
      </patternFill>
    </fill>
    <fill>
      <patternFill patternType="solid">
        <fgColor rgb="FFFFFFFF"/>
        <bgColor rgb="FFFFFFCC"/>
      </patternFill>
    </fill>
    <fill>
      <patternFill patternType="solid">
        <fgColor rgb="FF969696"/>
        <bgColor rgb="FFA9A9A9"/>
      </patternFill>
    </fill>
    <fill>
      <patternFill patternType="solid">
        <fgColor rgb="FFA9A9A9"/>
        <bgColor rgb="FF969696"/>
      </patternFill>
    </fill>
    <fill>
      <patternFill patternType="solid">
        <fgColor rgb="FFD3D3D3"/>
        <bgColor rgb="FFC0C0C0"/>
      </patternFill>
    </fill>
  </fills>
  <borders count="5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medium"/>
      <bottom style="hair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hair"/>
      <diagonal/>
    </border>
    <border diagonalUp="false" diagonalDown="false">
      <left style="thin"/>
      <right/>
      <top/>
      <bottom style="hair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 style="thin"/>
      <top style="hair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1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8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8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1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2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9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4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7" fillId="2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26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2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8" fontId="9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9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8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2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30" fillId="0" borderId="0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1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1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1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1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2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2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2" fillId="0" borderId="6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32" fillId="0" borderId="17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22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1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31" fillId="0" borderId="16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2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1" fillId="0" borderId="8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31" fillId="0" borderId="2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2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26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3" fillId="4" borderId="2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4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4" borderId="28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29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3" fillId="4" borderId="3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4" borderId="3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4" borderId="32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3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22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9" fillId="0" borderId="22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9" fillId="0" borderId="3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3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3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35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34" fillId="0" borderId="3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9" fillId="0" borderId="3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9" fillId="0" borderId="35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9" fillId="0" borderId="36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34" fillId="0" borderId="35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9" fillId="0" borderId="35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3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4" borderId="38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4" borderId="39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4" borderId="4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4" borderId="38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4" borderId="39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4" borderId="4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4" borderId="2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4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4" borderId="28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4" borderId="3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4" borderId="3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4" borderId="32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3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4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35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4" borderId="4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4" borderId="43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9" fillId="3" borderId="3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9" fillId="3" borderId="35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9" fillId="3" borderId="35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2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2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5" fillId="0" borderId="16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5" fillId="0" borderId="8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5" fillId="0" borderId="2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4" borderId="1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4" borderId="44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4" borderId="45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4" borderId="46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4" borderId="47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33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9" fillId="0" borderId="33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9" fillId="0" borderId="48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2" borderId="1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35" fillId="2" borderId="12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35" fillId="2" borderId="49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36" fillId="2" borderId="12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2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5" fillId="0" borderId="0" xfId="2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8" fontId="15" fillId="4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20" fillId="0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5" fillId="0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6" fillId="5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5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7" fillId="5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6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6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6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7" fillId="6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6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6" fillId="6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6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5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5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3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2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39" fillId="2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39" fillId="2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0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1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1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2" fillId="0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37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0" fillId="0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1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_zal_Szczecin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A9A9A9"/>
      <rgbColor rgb="FF993366"/>
      <rgbColor rgb="FFFFFFCC"/>
      <rgbColor rgb="FFCCFFFF"/>
      <rgbColor rgb="FF660066"/>
      <rgbColor rgb="FFFF8080"/>
      <rgbColor rgb="FF0066CC"/>
      <rgbColor rgb="FFD3D3D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R4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U24" activeCellId="0" sqref="U2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0.54"/>
    <col collapsed="false" customWidth="true" hidden="false" outlineLevel="0" max="2" min="2" style="1" width="6.08"/>
    <col collapsed="false" customWidth="true" hidden="false" outlineLevel="0" max="3" min="3" style="1" width="7.15"/>
    <col collapsed="false" customWidth="true" hidden="false" outlineLevel="0" max="4" min="4" style="1" width="3.64"/>
    <col collapsed="false" customWidth="true" hidden="false" outlineLevel="0" max="5" min="5" style="1" width="4.05"/>
    <col collapsed="false" customWidth="true" hidden="false" outlineLevel="0" max="6" min="6" style="1" width="3.64"/>
    <col collapsed="false" customWidth="true" hidden="false" outlineLevel="0" max="7" min="7" style="1" width="26.05"/>
    <col collapsed="false" customWidth="true" hidden="false" outlineLevel="0" max="8" min="8" style="1" width="6.08"/>
    <col collapsed="false" customWidth="true" hidden="false" outlineLevel="0" max="9" min="9" style="1" width="1.08"/>
    <col collapsed="false" customWidth="true" hidden="false" outlineLevel="0" max="10" min="10" style="1" width="18.36"/>
    <col collapsed="false" customWidth="true" hidden="false" outlineLevel="0" max="11" min="11" style="1" width="19.44"/>
    <col collapsed="false" customWidth="true" hidden="false" outlineLevel="0" max="12" min="12" style="1" width="19.31"/>
    <col collapsed="false" customWidth="true" hidden="false" outlineLevel="0" max="13" min="13" style="1" width="1.08"/>
    <col collapsed="false" customWidth="true" hidden="false" outlineLevel="0" max="14" min="14" style="1" width="4.59"/>
    <col collapsed="false" customWidth="true" hidden="false" outlineLevel="0" max="15" min="15" style="1" width="10.26"/>
    <col collapsed="false" customWidth="true" hidden="false" outlineLevel="0" max="16" min="16" style="1" width="0.54"/>
    <col collapsed="false" customWidth="true" hidden="false" outlineLevel="0" max="17" min="17" style="1" width="2.04"/>
    <col collapsed="false" customWidth="true" hidden="false" outlineLevel="0" max="18" min="18" style="1" width="0.93"/>
    <col collapsed="false" customWidth="true" hidden="false" outlineLevel="0" max="19" min="19" style="1" width="3.64"/>
    <col collapsed="false" customWidth="false" hidden="false" outlineLevel="0" max="1024" min="20" style="1" width="11.52"/>
  </cols>
  <sheetData>
    <row r="2" customFormat="false" ht="12.8" hidden="false" customHeight="false" outlineLevel="0" collapsed="false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2.8" hidden="false" customHeight="false" outlineLevel="0" collapsed="false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customFormat="false" ht="12.8" hidden="false" customHeight="false" outlineLevel="0" collapsed="false">
      <c r="E5" s="2"/>
      <c r="F5" s="2"/>
      <c r="G5" s="2"/>
      <c r="H5" s="2"/>
      <c r="I5" s="2"/>
    </row>
    <row r="6" customFormat="false" ht="12.8" hidden="false" customHeight="true" outlineLevel="0" collapsed="false">
      <c r="A6" s="3" t="s">
        <v>1</v>
      </c>
      <c r="B6" s="3"/>
      <c r="C6" s="3" t="s">
        <v>2</v>
      </c>
      <c r="D6" s="3" t="s">
        <v>3</v>
      </c>
      <c r="E6" s="3"/>
      <c r="F6" s="3" t="s">
        <v>4</v>
      </c>
      <c r="G6" s="3"/>
      <c r="H6" s="3"/>
      <c r="I6" s="3" t="s">
        <v>5</v>
      </c>
      <c r="J6" s="3"/>
      <c r="K6" s="3" t="s">
        <v>6</v>
      </c>
      <c r="L6" s="3" t="s">
        <v>7</v>
      </c>
      <c r="M6" s="4" t="s">
        <v>8</v>
      </c>
      <c r="N6" s="4"/>
      <c r="O6" s="4"/>
      <c r="P6" s="4"/>
      <c r="Q6" s="4"/>
      <c r="R6" s="4"/>
    </row>
    <row r="7" customFormat="false" ht="12.8" hidden="false" customHeight="true" outlineLevel="0" collapsed="false">
      <c r="A7" s="3" t="s">
        <v>9</v>
      </c>
      <c r="B7" s="3"/>
      <c r="C7" s="3" t="s">
        <v>10</v>
      </c>
      <c r="D7" s="3" t="s">
        <v>11</v>
      </c>
      <c r="E7" s="3"/>
      <c r="F7" s="3" t="s">
        <v>12</v>
      </c>
      <c r="G7" s="3"/>
      <c r="H7" s="3"/>
      <c r="I7" s="3" t="s">
        <v>13</v>
      </c>
      <c r="J7" s="3"/>
      <c r="K7" s="3" t="s">
        <v>14</v>
      </c>
      <c r="L7" s="3" t="s">
        <v>15</v>
      </c>
      <c r="M7" s="4" t="s">
        <v>16</v>
      </c>
      <c r="N7" s="4"/>
      <c r="O7" s="4"/>
      <c r="P7" s="4"/>
      <c r="Q7" s="4"/>
      <c r="R7" s="4"/>
    </row>
    <row r="8" customFormat="false" ht="12.8" hidden="false" customHeight="false" outlineLevel="0" collapsed="false">
      <c r="A8" s="2" t="s">
        <v>17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customFormat="false" ht="12.8" hidden="false" customHeight="false" outlineLevel="0" collapsed="false">
      <c r="A9" s="3" t="s">
        <v>18</v>
      </c>
      <c r="B9" s="3"/>
      <c r="C9" s="3"/>
      <c r="D9" s="3"/>
      <c r="E9" s="3"/>
      <c r="F9" s="5" t="s">
        <v>19</v>
      </c>
      <c r="G9" s="5"/>
      <c r="H9" s="5"/>
      <c r="I9" s="6" t="s">
        <v>20</v>
      </c>
      <c r="J9" s="6"/>
      <c r="K9" s="6" t="s">
        <v>21</v>
      </c>
      <c r="L9" s="6" t="s">
        <v>22</v>
      </c>
      <c r="M9" s="6" t="s">
        <v>23</v>
      </c>
      <c r="N9" s="6"/>
      <c r="O9" s="6"/>
      <c r="P9" s="6"/>
      <c r="Q9" s="6"/>
      <c r="R9" s="6"/>
    </row>
    <row r="10" customFormat="false" ht="12.8" hidden="false" customHeight="true" outlineLevel="0" collapsed="false">
      <c r="A10" s="3"/>
      <c r="B10" s="3"/>
      <c r="C10" s="3"/>
      <c r="D10" s="3"/>
      <c r="E10" s="3"/>
      <c r="F10" s="7" t="s">
        <v>24</v>
      </c>
      <c r="G10" s="7"/>
      <c r="H10" s="7"/>
      <c r="I10" s="6" t="s">
        <v>21</v>
      </c>
      <c r="J10" s="6"/>
      <c r="K10" s="6" t="s">
        <v>21</v>
      </c>
      <c r="L10" s="6" t="s">
        <v>21</v>
      </c>
      <c r="M10" s="6" t="s">
        <v>21</v>
      </c>
      <c r="N10" s="6"/>
      <c r="O10" s="6"/>
      <c r="P10" s="6"/>
      <c r="Q10" s="6"/>
      <c r="R10" s="6"/>
    </row>
    <row r="11" customFormat="false" ht="12.8" hidden="false" customHeight="false" outlineLevel="0" collapsed="false">
      <c r="A11" s="3"/>
      <c r="B11" s="3"/>
      <c r="C11" s="3" t="s">
        <v>25</v>
      </c>
      <c r="D11" s="3"/>
      <c r="E11" s="3"/>
      <c r="F11" s="5" t="s">
        <v>26</v>
      </c>
      <c r="G11" s="5"/>
      <c r="H11" s="5"/>
      <c r="I11" s="6" t="s">
        <v>27</v>
      </c>
      <c r="J11" s="6"/>
      <c r="K11" s="6" t="s">
        <v>21</v>
      </c>
      <c r="L11" s="6" t="s">
        <v>22</v>
      </c>
      <c r="M11" s="6" t="s">
        <v>28</v>
      </c>
      <c r="N11" s="6"/>
      <c r="O11" s="6"/>
      <c r="P11" s="6"/>
      <c r="Q11" s="6"/>
      <c r="R11" s="6"/>
    </row>
    <row r="12" customFormat="false" ht="12.8" hidden="false" customHeight="true" outlineLevel="0" collapsed="false">
      <c r="A12" s="3"/>
      <c r="B12" s="3"/>
      <c r="C12" s="3"/>
      <c r="D12" s="3"/>
      <c r="E12" s="3"/>
      <c r="F12" s="7" t="s">
        <v>24</v>
      </c>
      <c r="G12" s="7"/>
      <c r="H12" s="7"/>
      <c r="I12" s="6" t="s">
        <v>21</v>
      </c>
      <c r="J12" s="6"/>
      <c r="K12" s="6" t="s">
        <v>21</v>
      </c>
      <c r="L12" s="6" t="s">
        <v>21</v>
      </c>
      <c r="M12" s="6" t="s">
        <v>21</v>
      </c>
      <c r="N12" s="6"/>
      <c r="O12" s="6"/>
      <c r="P12" s="6"/>
      <c r="Q12" s="6"/>
      <c r="R12" s="6"/>
    </row>
    <row r="13" customFormat="false" ht="12.8" hidden="false" customHeight="false" outlineLevel="0" collapsed="false">
      <c r="A13" s="3"/>
      <c r="B13" s="3"/>
      <c r="C13" s="3"/>
      <c r="D13" s="3" t="s">
        <v>29</v>
      </c>
      <c r="E13" s="3"/>
      <c r="F13" s="5" t="s">
        <v>30</v>
      </c>
      <c r="G13" s="5"/>
      <c r="H13" s="5"/>
      <c r="I13" s="6" t="s">
        <v>31</v>
      </c>
      <c r="J13" s="6"/>
      <c r="K13" s="6" t="s">
        <v>21</v>
      </c>
      <c r="L13" s="6" t="s">
        <v>22</v>
      </c>
      <c r="M13" s="6" t="s">
        <v>32</v>
      </c>
      <c r="N13" s="6"/>
      <c r="O13" s="6"/>
      <c r="P13" s="6"/>
      <c r="Q13" s="6"/>
      <c r="R13" s="6"/>
    </row>
    <row r="14" customFormat="false" ht="12.8" hidden="false" customHeight="false" outlineLevel="0" collapsed="false">
      <c r="A14" s="3" t="s">
        <v>33</v>
      </c>
      <c r="B14" s="3"/>
      <c r="C14" s="3"/>
      <c r="D14" s="3"/>
      <c r="E14" s="3"/>
      <c r="F14" s="5" t="s">
        <v>34</v>
      </c>
      <c r="G14" s="5"/>
      <c r="H14" s="5"/>
      <c r="I14" s="6" t="s">
        <v>35</v>
      </c>
      <c r="J14" s="6"/>
      <c r="K14" s="6" t="s">
        <v>21</v>
      </c>
      <c r="L14" s="6" t="s">
        <v>36</v>
      </c>
      <c r="M14" s="6" t="s">
        <v>37</v>
      </c>
      <c r="N14" s="6"/>
      <c r="O14" s="6"/>
      <c r="P14" s="6"/>
      <c r="Q14" s="6"/>
      <c r="R14" s="6"/>
    </row>
    <row r="15" customFormat="false" ht="12.8" hidden="false" customHeight="true" outlineLevel="0" collapsed="false">
      <c r="A15" s="3"/>
      <c r="B15" s="3"/>
      <c r="C15" s="3"/>
      <c r="D15" s="3"/>
      <c r="E15" s="3"/>
      <c r="F15" s="7" t="s">
        <v>24</v>
      </c>
      <c r="G15" s="7"/>
      <c r="H15" s="7"/>
      <c r="I15" s="6" t="s">
        <v>38</v>
      </c>
      <c r="J15" s="6"/>
      <c r="K15" s="6" t="s">
        <v>21</v>
      </c>
      <c r="L15" s="6" t="s">
        <v>36</v>
      </c>
      <c r="M15" s="6" t="s">
        <v>39</v>
      </c>
      <c r="N15" s="6"/>
      <c r="O15" s="6"/>
      <c r="P15" s="6"/>
      <c r="Q15" s="6"/>
      <c r="R15" s="6"/>
    </row>
    <row r="16" customFormat="false" ht="12.8" hidden="false" customHeight="false" outlineLevel="0" collapsed="false">
      <c r="A16" s="3"/>
      <c r="B16" s="3"/>
      <c r="C16" s="3" t="s">
        <v>40</v>
      </c>
      <c r="D16" s="3"/>
      <c r="E16" s="3"/>
      <c r="F16" s="5" t="s">
        <v>41</v>
      </c>
      <c r="G16" s="5"/>
      <c r="H16" s="5"/>
      <c r="I16" s="6" t="s">
        <v>38</v>
      </c>
      <c r="J16" s="6"/>
      <c r="K16" s="6" t="s">
        <v>21</v>
      </c>
      <c r="L16" s="6" t="s">
        <v>36</v>
      </c>
      <c r="M16" s="6" t="s">
        <v>39</v>
      </c>
      <c r="N16" s="6"/>
      <c r="O16" s="6"/>
      <c r="P16" s="6"/>
      <c r="Q16" s="6"/>
      <c r="R16" s="6"/>
    </row>
    <row r="17" customFormat="false" ht="12.8" hidden="false" customHeight="true" outlineLevel="0" collapsed="false">
      <c r="A17" s="3"/>
      <c r="B17" s="3"/>
      <c r="C17" s="3"/>
      <c r="D17" s="3"/>
      <c r="E17" s="3"/>
      <c r="F17" s="7" t="s">
        <v>24</v>
      </c>
      <c r="G17" s="7"/>
      <c r="H17" s="7"/>
      <c r="I17" s="6" t="s">
        <v>38</v>
      </c>
      <c r="J17" s="6"/>
      <c r="K17" s="6" t="s">
        <v>21</v>
      </c>
      <c r="L17" s="6" t="s">
        <v>36</v>
      </c>
      <c r="M17" s="6" t="s">
        <v>39</v>
      </c>
      <c r="N17" s="6"/>
      <c r="O17" s="6"/>
      <c r="P17" s="6"/>
      <c r="Q17" s="6"/>
      <c r="R17" s="6"/>
    </row>
    <row r="18" customFormat="false" ht="12.8" hidden="false" customHeight="false" outlineLevel="0" collapsed="false">
      <c r="A18" s="3"/>
      <c r="B18" s="3"/>
      <c r="C18" s="3"/>
      <c r="D18" s="3" t="s">
        <v>42</v>
      </c>
      <c r="E18" s="3"/>
      <c r="F18" s="5" t="s">
        <v>43</v>
      </c>
      <c r="G18" s="5"/>
      <c r="H18" s="5"/>
      <c r="I18" s="6" t="s">
        <v>44</v>
      </c>
      <c r="J18" s="6"/>
      <c r="K18" s="6" t="s">
        <v>21</v>
      </c>
      <c r="L18" s="6" t="s">
        <v>45</v>
      </c>
      <c r="M18" s="6" t="s">
        <v>46</v>
      </c>
      <c r="N18" s="6"/>
      <c r="O18" s="6"/>
      <c r="P18" s="6"/>
      <c r="Q18" s="6"/>
      <c r="R18" s="6"/>
    </row>
    <row r="19" customFormat="false" ht="12.8" hidden="false" customHeight="false" outlineLevel="0" collapsed="false">
      <c r="A19" s="3"/>
      <c r="B19" s="3"/>
      <c r="C19" s="3"/>
      <c r="D19" s="3" t="s">
        <v>47</v>
      </c>
      <c r="E19" s="3"/>
      <c r="F19" s="5" t="s">
        <v>43</v>
      </c>
      <c r="G19" s="5"/>
      <c r="H19" s="5"/>
      <c r="I19" s="6" t="s">
        <v>48</v>
      </c>
      <c r="J19" s="6"/>
      <c r="K19" s="6" t="s">
        <v>21</v>
      </c>
      <c r="L19" s="6" t="s">
        <v>49</v>
      </c>
      <c r="M19" s="6" t="s">
        <v>50</v>
      </c>
      <c r="N19" s="6"/>
      <c r="O19" s="6"/>
      <c r="P19" s="6"/>
      <c r="Q19" s="6"/>
      <c r="R19" s="6"/>
    </row>
    <row r="20" customFormat="false" ht="12.8" hidden="false" customHeight="false" outlineLevel="0" collapsed="false">
      <c r="A20" s="3" t="s">
        <v>51</v>
      </c>
      <c r="B20" s="3"/>
      <c r="C20" s="3"/>
      <c r="D20" s="3"/>
      <c r="E20" s="3"/>
      <c r="F20" s="5" t="s">
        <v>52</v>
      </c>
      <c r="G20" s="5"/>
      <c r="H20" s="5"/>
      <c r="I20" s="6" t="s">
        <v>53</v>
      </c>
      <c r="J20" s="6"/>
      <c r="K20" s="6" t="s">
        <v>54</v>
      </c>
      <c r="L20" s="6" t="s">
        <v>21</v>
      </c>
      <c r="M20" s="6" t="s">
        <v>55</v>
      </c>
      <c r="N20" s="6"/>
      <c r="O20" s="6"/>
      <c r="P20" s="6"/>
      <c r="Q20" s="6"/>
      <c r="R20" s="6"/>
    </row>
    <row r="21" customFormat="false" ht="12.8" hidden="false" customHeight="true" outlineLevel="0" collapsed="false">
      <c r="A21" s="3"/>
      <c r="B21" s="3"/>
      <c r="C21" s="3"/>
      <c r="D21" s="3"/>
      <c r="E21" s="3"/>
      <c r="F21" s="7" t="s">
        <v>24</v>
      </c>
      <c r="G21" s="7"/>
      <c r="H21" s="7"/>
      <c r="I21" s="6" t="s">
        <v>56</v>
      </c>
      <c r="J21" s="6"/>
      <c r="K21" s="6" t="s">
        <v>21</v>
      </c>
      <c r="L21" s="6" t="s">
        <v>21</v>
      </c>
      <c r="M21" s="6" t="s">
        <v>56</v>
      </c>
      <c r="N21" s="6"/>
      <c r="O21" s="6"/>
      <c r="P21" s="6"/>
      <c r="Q21" s="6"/>
      <c r="R21" s="6"/>
    </row>
    <row r="22" customFormat="false" ht="12.8" hidden="false" customHeight="false" outlineLevel="0" collapsed="false">
      <c r="A22" s="3"/>
      <c r="B22" s="3"/>
      <c r="C22" s="3" t="s">
        <v>57</v>
      </c>
      <c r="D22" s="3"/>
      <c r="E22" s="3"/>
      <c r="F22" s="5" t="s">
        <v>58</v>
      </c>
      <c r="G22" s="5"/>
      <c r="H22" s="5"/>
      <c r="I22" s="6" t="s">
        <v>59</v>
      </c>
      <c r="J22" s="6"/>
      <c r="K22" s="6" t="s">
        <v>54</v>
      </c>
      <c r="L22" s="6" t="s">
        <v>21</v>
      </c>
      <c r="M22" s="6" t="s">
        <v>60</v>
      </c>
      <c r="N22" s="6"/>
      <c r="O22" s="6"/>
      <c r="P22" s="6"/>
      <c r="Q22" s="6"/>
      <c r="R22" s="6"/>
    </row>
    <row r="24" customFormat="false" ht="12.8" hidden="false" customHeight="false" outlineLevel="0" collapsed="false">
      <c r="N24" s="6" t="s">
        <v>61</v>
      </c>
      <c r="O24" s="6"/>
      <c r="P24" s="6"/>
    </row>
    <row r="26" customFormat="false" ht="12.8" hidden="false" customHeight="true" outlineLevel="0" collapsed="false">
      <c r="A26" s="3"/>
      <c r="B26" s="3"/>
      <c r="C26" s="3"/>
      <c r="D26" s="3"/>
      <c r="E26" s="3"/>
      <c r="F26" s="7" t="s">
        <v>24</v>
      </c>
      <c r="G26" s="7"/>
      <c r="H26" s="7"/>
      <c r="I26" s="6" t="s">
        <v>21</v>
      </c>
      <c r="J26" s="6"/>
      <c r="K26" s="6" t="s">
        <v>21</v>
      </c>
      <c r="L26" s="6" t="s">
        <v>21</v>
      </c>
      <c r="M26" s="6" t="s">
        <v>21</v>
      </c>
      <c r="N26" s="6"/>
      <c r="O26" s="6"/>
      <c r="P26" s="6"/>
      <c r="Q26" s="6"/>
      <c r="R26" s="6"/>
    </row>
    <row r="27" customFormat="false" ht="12.8" hidden="false" customHeight="false" outlineLevel="0" collapsed="false">
      <c r="A27" s="3"/>
      <c r="B27" s="3"/>
      <c r="C27" s="3"/>
      <c r="D27" s="3" t="s">
        <v>62</v>
      </c>
      <c r="E27" s="3"/>
      <c r="F27" s="5" t="s">
        <v>63</v>
      </c>
      <c r="G27" s="5"/>
      <c r="H27" s="5"/>
      <c r="I27" s="6" t="s">
        <v>64</v>
      </c>
      <c r="J27" s="6"/>
      <c r="K27" s="6" t="s">
        <v>54</v>
      </c>
      <c r="L27" s="6" t="s">
        <v>21</v>
      </c>
      <c r="M27" s="6" t="s">
        <v>65</v>
      </c>
      <c r="N27" s="6"/>
      <c r="O27" s="6"/>
      <c r="P27" s="6"/>
      <c r="Q27" s="6"/>
      <c r="R27" s="6"/>
    </row>
    <row r="28" customFormat="false" ht="12.8" hidden="false" customHeight="false" outlineLevel="0" collapsed="false">
      <c r="A28" s="8" t="s">
        <v>17</v>
      </c>
      <c r="B28" s="8"/>
      <c r="C28" s="8"/>
      <c r="D28" s="8"/>
      <c r="E28" s="8"/>
      <c r="F28" s="8"/>
      <c r="G28" s="8"/>
      <c r="H28" s="9" t="s">
        <v>66</v>
      </c>
      <c r="I28" s="10" t="s">
        <v>67</v>
      </c>
      <c r="J28" s="10"/>
      <c r="K28" s="10" t="s">
        <v>54</v>
      </c>
      <c r="L28" s="10" t="s">
        <v>68</v>
      </c>
      <c r="M28" s="10" t="s">
        <v>69</v>
      </c>
      <c r="N28" s="10"/>
      <c r="O28" s="10"/>
      <c r="P28" s="10"/>
      <c r="Q28" s="10"/>
      <c r="R28" s="10"/>
    </row>
    <row r="29" customFormat="false" ht="12.8" hidden="false" customHeight="true" outlineLevel="0" collapsed="false">
      <c r="A29" s="3"/>
      <c r="B29" s="3"/>
      <c r="C29" s="3"/>
      <c r="D29" s="3"/>
      <c r="E29" s="3"/>
      <c r="F29" s="7" t="s">
        <v>24</v>
      </c>
      <c r="G29" s="7"/>
      <c r="H29" s="7"/>
      <c r="I29" s="6" t="s">
        <v>70</v>
      </c>
      <c r="J29" s="6"/>
      <c r="K29" s="6" t="s">
        <v>21</v>
      </c>
      <c r="L29" s="6" t="s">
        <v>36</v>
      </c>
      <c r="M29" s="6" t="s">
        <v>71</v>
      </c>
      <c r="N29" s="6"/>
      <c r="O29" s="6"/>
      <c r="P29" s="6"/>
      <c r="Q29" s="6"/>
      <c r="R29" s="6"/>
    </row>
    <row r="31" customFormat="false" ht="12.8" hidden="false" customHeight="false" outlineLevel="0" collapsed="false">
      <c r="A31" s="2" t="s">
        <v>72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customFormat="false" ht="12.8" hidden="false" customHeight="false" outlineLevel="0" collapsed="false">
      <c r="A32" s="3" t="s">
        <v>18</v>
      </c>
      <c r="B32" s="3"/>
      <c r="C32" s="3"/>
      <c r="D32" s="3"/>
      <c r="E32" s="3"/>
      <c r="F32" s="5" t="s">
        <v>19</v>
      </c>
      <c r="G32" s="5"/>
      <c r="H32" s="5"/>
      <c r="I32" s="6" t="s">
        <v>21</v>
      </c>
      <c r="J32" s="6"/>
      <c r="K32" s="6" t="s">
        <v>21</v>
      </c>
      <c r="L32" s="6" t="s">
        <v>73</v>
      </c>
      <c r="M32" s="6" t="s">
        <v>73</v>
      </c>
      <c r="N32" s="6"/>
      <c r="O32" s="6"/>
      <c r="P32" s="6"/>
      <c r="Q32" s="6"/>
      <c r="R32" s="6"/>
    </row>
    <row r="33" customFormat="false" ht="12.8" hidden="false" customHeight="true" outlineLevel="0" collapsed="false">
      <c r="A33" s="3"/>
      <c r="B33" s="3"/>
      <c r="C33" s="3"/>
      <c r="D33" s="3"/>
      <c r="E33" s="3"/>
      <c r="F33" s="7" t="s">
        <v>24</v>
      </c>
      <c r="G33" s="7"/>
      <c r="H33" s="7"/>
      <c r="I33" s="6" t="s">
        <v>21</v>
      </c>
      <c r="J33" s="6"/>
      <c r="K33" s="6" t="s">
        <v>21</v>
      </c>
      <c r="L33" s="6" t="s">
        <v>21</v>
      </c>
      <c r="M33" s="6" t="s">
        <v>21</v>
      </c>
      <c r="N33" s="6"/>
      <c r="O33" s="6"/>
      <c r="P33" s="6"/>
      <c r="Q33" s="6"/>
      <c r="R33" s="6"/>
    </row>
    <row r="34" customFormat="false" ht="12.8" hidden="false" customHeight="false" outlineLevel="0" collapsed="false">
      <c r="A34" s="3"/>
      <c r="B34" s="3"/>
      <c r="C34" s="3" t="s">
        <v>25</v>
      </c>
      <c r="D34" s="3"/>
      <c r="E34" s="3"/>
      <c r="F34" s="5" t="s">
        <v>26</v>
      </c>
      <c r="G34" s="5"/>
      <c r="H34" s="5"/>
      <c r="I34" s="6" t="s">
        <v>21</v>
      </c>
      <c r="J34" s="6"/>
      <c r="K34" s="6" t="s">
        <v>21</v>
      </c>
      <c r="L34" s="6" t="s">
        <v>73</v>
      </c>
      <c r="M34" s="6" t="s">
        <v>73</v>
      </c>
      <c r="N34" s="6"/>
      <c r="O34" s="6"/>
      <c r="P34" s="6"/>
      <c r="Q34" s="6"/>
      <c r="R34" s="6"/>
    </row>
    <row r="35" customFormat="false" ht="12.8" hidden="false" customHeight="true" outlineLevel="0" collapsed="false">
      <c r="A35" s="3"/>
      <c r="B35" s="3"/>
      <c r="C35" s="3"/>
      <c r="D35" s="3"/>
      <c r="E35" s="3"/>
      <c r="F35" s="7" t="s">
        <v>24</v>
      </c>
      <c r="G35" s="7"/>
      <c r="H35" s="7"/>
      <c r="I35" s="6" t="s">
        <v>21</v>
      </c>
      <c r="J35" s="6"/>
      <c r="K35" s="6" t="s">
        <v>21</v>
      </c>
      <c r="L35" s="6" t="s">
        <v>21</v>
      </c>
      <c r="M35" s="6" t="s">
        <v>21</v>
      </c>
      <c r="N35" s="6"/>
      <c r="O35" s="6"/>
      <c r="P35" s="6"/>
      <c r="Q35" s="6"/>
      <c r="R35" s="6"/>
    </row>
    <row r="36" customFormat="false" ht="12.8" hidden="false" customHeight="false" outlineLevel="0" collapsed="false">
      <c r="A36" s="3"/>
      <c r="B36" s="3"/>
      <c r="C36" s="3"/>
      <c r="D36" s="3" t="s">
        <v>74</v>
      </c>
      <c r="E36" s="3"/>
      <c r="F36" s="5" t="s">
        <v>75</v>
      </c>
      <c r="G36" s="5"/>
      <c r="H36" s="5"/>
      <c r="I36" s="6" t="s">
        <v>21</v>
      </c>
      <c r="J36" s="6"/>
      <c r="K36" s="6" t="s">
        <v>21</v>
      </c>
      <c r="L36" s="6" t="s">
        <v>73</v>
      </c>
      <c r="M36" s="6" t="s">
        <v>73</v>
      </c>
      <c r="N36" s="6"/>
      <c r="O36" s="6"/>
      <c r="P36" s="6"/>
      <c r="Q36" s="6"/>
      <c r="R36" s="6"/>
    </row>
    <row r="37" customFormat="false" ht="12.8" hidden="false" customHeight="false" outlineLevel="0" collapsed="false">
      <c r="A37" s="3" t="s">
        <v>76</v>
      </c>
      <c r="B37" s="3"/>
      <c r="C37" s="3"/>
      <c r="D37" s="3"/>
      <c r="E37" s="3"/>
      <c r="F37" s="5" t="s">
        <v>77</v>
      </c>
      <c r="G37" s="5"/>
      <c r="H37" s="5"/>
      <c r="I37" s="6" t="s">
        <v>21</v>
      </c>
      <c r="J37" s="6"/>
      <c r="K37" s="6" t="s">
        <v>21</v>
      </c>
      <c r="L37" s="6" t="s">
        <v>78</v>
      </c>
      <c r="M37" s="6" t="s">
        <v>78</v>
      </c>
      <c r="N37" s="6"/>
      <c r="O37" s="6"/>
      <c r="P37" s="6"/>
      <c r="Q37" s="6"/>
      <c r="R37" s="6"/>
    </row>
    <row r="38" customFormat="false" ht="12.8" hidden="false" customHeight="true" outlineLevel="0" collapsed="false">
      <c r="A38" s="3"/>
      <c r="B38" s="3"/>
      <c r="C38" s="3"/>
      <c r="D38" s="3"/>
      <c r="E38" s="3"/>
      <c r="F38" s="7" t="s">
        <v>24</v>
      </c>
      <c r="G38" s="7"/>
      <c r="H38" s="7"/>
      <c r="I38" s="6" t="s">
        <v>21</v>
      </c>
      <c r="J38" s="6"/>
      <c r="K38" s="6" t="s">
        <v>21</v>
      </c>
      <c r="L38" s="6" t="s">
        <v>21</v>
      </c>
      <c r="M38" s="6" t="s">
        <v>21</v>
      </c>
      <c r="N38" s="6"/>
      <c r="O38" s="6"/>
      <c r="P38" s="6"/>
      <c r="Q38" s="6"/>
      <c r="R38" s="6"/>
    </row>
    <row r="39" customFormat="false" ht="12.8" hidden="false" customHeight="false" outlineLevel="0" collapsed="false">
      <c r="A39" s="3"/>
      <c r="B39" s="3"/>
      <c r="C39" s="3" t="s">
        <v>79</v>
      </c>
      <c r="D39" s="3"/>
      <c r="E39" s="3"/>
      <c r="F39" s="5" t="s">
        <v>80</v>
      </c>
      <c r="G39" s="5"/>
      <c r="H39" s="5"/>
      <c r="I39" s="6" t="s">
        <v>21</v>
      </c>
      <c r="J39" s="6"/>
      <c r="K39" s="6" t="s">
        <v>21</v>
      </c>
      <c r="L39" s="6" t="s">
        <v>78</v>
      </c>
      <c r="M39" s="6" t="s">
        <v>78</v>
      </c>
      <c r="N39" s="6"/>
      <c r="O39" s="6"/>
      <c r="P39" s="6"/>
      <c r="Q39" s="6"/>
      <c r="R39" s="6"/>
    </row>
    <row r="40" customFormat="false" ht="12.8" hidden="false" customHeight="true" outlineLevel="0" collapsed="false">
      <c r="A40" s="3"/>
      <c r="B40" s="3"/>
      <c r="C40" s="3"/>
      <c r="D40" s="3"/>
      <c r="E40" s="3"/>
      <c r="F40" s="7" t="s">
        <v>24</v>
      </c>
      <c r="G40" s="7"/>
      <c r="H40" s="7"/>
      <c r="I40" s="6" t="s">
        <v>21</v>
      </c>
      <c r="J40" s="6"/>
      <c r="K40" s="6" t="s">
        <v>21</v>
      </c>
      <c r="L40" s="6" t="s">
        <v>21</v>
      </c>
      <c r="M40" s="6" t="s">
        <v>21</v>
      </c>
      <c r="N40" s="6"/>
      <c r="O40" s="6"/>
      <c r="P40" s="6"/>
      <c r="Q40" s="6"/>
      <c r="R40" s="6"/>
    </row>
    <row r="41" customFormat="false" ht="12.8" hidden="false" customHeight="false" outlineLevel="0" collapsed="false">
      <c r="A41" s="3"/>
      <c r="B41" s="3"/>
      <c r="C41" s="3"/>
      <c r="D41" s="3" t="s">
        <v>81</v>
      </c>
      <c r="E41" s="3"/>
      <c r="F41" s="5" t="s">
        <v>82</v>
      </c>
      <c r="G41" s="5"/>
      <c r="H41" s="5"/>
      <c r="I41" s="6" t="s">
        <v>21</v>
      </c>
      <c r="J41" s="6"/>
      <c r="K41" s="6" t="s">
        <v>21</v>
      </c>
      <c r="L41" s="6" t="s">
        <v>78</v>
      </c>
      <c r="M41" s="6" t="s">
        <v>78</v>
      </c>
      <c r="N41" s="6"/>
      <c r="O41" s="6"/>
      <c r="P41" s="6"/>
      <c r="Q41" s="6"/>
      <c r="R41" s="6"/>
    </row>
    <row r="42" customFormat="false" ht="12.8" hidden="false" customHeight="false" outlineLevel="0" collapsed="false">
      <c r="A42" s="8" t="s">
        <v>72</v>
      </c>
      <c r="B42" s="8"/>
      <c r="C42" s="8"/>
      <c r="D42" s="8"/>
      <c r="E42" s="8"/>
      <c r="F42" s="8"/>
      <c r="G42" s="8"/>
      <c r="H42" s="9" t="s">
        <v>66</v>
      </c>
      <c r="I42" s="10" t="s">
        <v>83</v>
      </c>
      <c r="J42" s="10"/>
      <c r="K42" s="10" t="s">
        <v>21</v>
      </c>
      <c r="L42" s="10" t="s">
        <v>84</v>
      </c>
      <c r="M42" s="10" t="s">
        <v>85</v>
      </c>
      <c r="N42" s="10"/>
      <c r="O42" s="10"/>
      <c r="P42" s="10"/>
      <c r="Q42" s="10"/>
      <c r="R42" s="10"/>
    </row>
    <row r="43" customFormat="false" ht="12.8" hidden="false" customHeight="true" outlineLevel="0" collapsed="false">
      <c r="A43" s="3"/>
      <c r="B43" s="3"/>
      <c r="C43" s="3"/>
      <c r="D43" s="3"/>
      <c r="E43" s="3"/>
      <c r="F43" s="7" t="s">
        <v>24</v>
      </c>
      <c r="G43" s="7"/>
      <c r="H43" s="7"/>
      <c r="I43" s="6" t="s">
        <v>86</v>
      </c>
      <c r="J43" s="6"/>
      <c r="K43" s="6" t="s">
        <v>21</v>
      </c>
      <c r="L43" s="6" t="s">
        <v>21</v>
      </c>
      <c r="M43" s="6" t="s">
        <v>86</v>
      </c>
      <c r="N43" s="6"/>
      <c r="O43" s="6"/>
      <c r="P43" s="6"/>
      <c r="Q43" s="6"/>
      <c r="R43" s="6"/>
    </row>
    <row r="45" customFormat="false" ht="12.8" hidden="false" customHeight="false" outlineLevel="0" collapsed="false">
      <c r="A45" s="2" t="s">
        <v>87</v>
      </c>
      <c r="B45" s="2"/>
      <c r="C45" s="2"/>
      <c r="D45" s="2"/>
      <c r="E45" s="2"/>
      <c r="F45" s="2"/>
      <c r="G45" s="2"/>
      <c r="H45" s="2"/>
      <c r="I45" s="10" t="s">
        <v>88</v>
      </c>
      <c r="J45" s="10"/>
      <c r="K45" s="10" t="s">
        <v>54</v>
      </c>
      <c r="L45" s="10" t="s">
        <v>89</v>
      </c>
      <c r="M45" s="10" t="s">
        <v>90</v>
      </c>
      <c r="N45" s="10"/>
      <c r="O45" s="10"/>
      <c r="P45" s="10"/>
      <c r="Q45" s="10"/>
      <c r="R45" s="10"/>
    </row>
    <row r="46" customFormat="false" ht="12.8" hidden="false" customHeight="true" outlineLevel="0" collapsed="false">
      <c r="A46" s="2"/>
      <c r="B46" s="2"/>
      <c r="C46" s="2"/>
      <c r="D46" s="2"/>
      <c r="E46" s="2"/>
      <c r="F46" s="11" t="s">
        <v>24</v>
      </c>
      <c r="G46" s="11"/>
      <c r="H46" s="11"/>
      <c r="I46" s="10" t="s">
        <v>91</v>
      </c>
      <c r="J46" s="10"/>
      <c r="K46" s="10" t="s">
        <v>21</v>
      </c>
      <c r="L46" s="10" t="s">
        <v>36</v>
      </c>
      <c r="M46" s="10" t="s">
        <v>92</v>
      </c>
      <c r="N46" s="10"/>
      <c r="O46" s="10"/>
      <c r="P46" s="10"/>
      <c r="Q46" s="10"/>
      <c r="R46" s="10"/>
    </row>
    <row r="47" customFormat="false" ht="12.8" hidden="false" customHeight="true" outlineLevel="0" collapsed="false">
      <c r="A47" s="4" t="s">
        <v>93</v>
      </c>
      <c r="B47" s="4"/>
      <c r="C47" s="4"/>
      <c r="D47" s="4"/>
      <c r="E47" s="4"/>
      <c r="F47" s="4"/>
    </row>
    <row r="49" customFormat="false" ht="12.8" hidden="false" customHeight="false" outlineLevel="0" collapsed="false">
      <c r="N49" s="6" t="s">
        <v>94</v>
      </c>
      <c r="O49" s="6"/>
      <c r="P49" s="6"/>
    </row>
  </sheetData>
  <mergeCells count="168">
    <mergeCell ref="B2:Q3"/>
    <mergeCell ref="E5:I5"/>
    <mergeCell ref="A6:B6"/>
    <mergeCell ref="D6:E6"/>
    <mergeCell ref="F6:H6"/>
    <mergeCell ref="I6:J6"/>
    <mergeCell ref="M6:R6"/>
    <mergeCell ref="A7:B7"/>
    <mergeCell ref="D7:E7"/>
    <mergeCell ref="F7:H7"/>
    <mergeCell ref="I7:J7"/>
    <mergeCell ref="M7:R7"/>
    <mergeCell ref="A8:R8"/>
    <mergeCell ref="A9:B9"/>
    <mergeCell ref="D9:E9"/>
    <mergeCell ref="F9:H9"/>
    <mergeCell ref="I9:J9"/>
    <mergeCell ref="M9:R9"/>
    <mergeCell ref="A10:B10"/>
    <mergeCell ref="D10:E10"/>
    <mergeCell ref="F10:H10"/>
    <mergeCell ref="I10:J10"/>
    <mergeCell ref="M10:R10"/>
    <mergeCell ref="A11:B11"/>
    <mergeCell ref="D11:E11"/>
    <mergeCell ref="F11:H11"/>
    <mergeCell ref="I11:J11"/>
    <mergeCell ref="M11:R11"/>
    <mergeCell ref="A12:B12"/>
    <mergeCell ref="D12:E12"/>
    <mergeCell ref="F12:H12"/>
    <mergeCell ref="I12:J12"/>
    <mergeCell ref="M12:R12"/>
    <mergeCell ref="A13:B13"/>
    <mergeCell ref="D13:E13"/>
    <mergeCell ref="F13:H13"/>
    <mergeCell ref="I13:J13"/>
    <mergeCell ref="M13:R13"/>
    <mergeCell ref="A14:B14"/>
    <mergeCell ref="D14:E14"/>
    <mergeCell ref="F14:H14"/>
    <mergeCell ref="I14:J14"/>
    <mergeCell ref="M14:R14"/>
    <mergeCell ref="A15:B15"/>
    <mergeCell ref="D15:E15"/>
    <mergeCell ref="F15:H15"/>
    <mergeCell ref="I15:J15"/>
    <mergeCell ref="M15:R15"/>
    <mergeCell ref="A16:B16"/>
    <mergeCell ref="D16:E16"/>
    <mergeCell ref="F16:H16"/>
    <mergeCell ref="I16:J16"/>
    <mergeCell ref="M16:R16"/>
    <mergeCell ref="A17:B17"/>
    <mergeCell ref="D17:E17"/>
    <mergeCell ref="F17:H17"/>
    <mergeCell ref="I17:J17"/>
    <mergeCell ref="M17:R17"/>
    <mergeCell ref="A18:B18"/>
    <mergeCell ref="D18:E18"/>
    <mergeCell ref="F18:H18"/>
    <mergeCell ref="I18:J18"/>
    <mergeCell ref="M18:R18"/>
    <mergeCell ref="A19:B19"/>
    <mergeCell ref="D19:E19"/>
    <mergeCell ref="F19:H19"/>
    <mergeCell ref="I19:J19"/>
    <mergeCell ref="M19:R19"/>
    <mergeCell ref="A20:B20"/>
    <mergeCell ref="D20:E20"/>
    <mergeCell ref="F20:H20"/>
    <mergeCell ref="I20:J20"/>
    <mergeCell ref="M20:R20"/>
    <mergeCell ref="A21:B21"/>
    <mergeCell ref="D21:E21"/>
    <mergeCell ref="F21:H21"/>
    <mergeCell ref="I21:J21"/>
    <mergeCell ref="M21:R21"/>
    <mergeCell ref="A22:B22"/>
    <mergeCell ref="D22:E22"/>
    <mergeCell ref="F22:H22"/>
    <mergeCell ref="I22:J22"/>
    <mergeCell ref="M22:R22"/>
    <mergeCell ref="N24:P24"/>
    <mergeCell ref="A26:B26"/>
    <mergeCell ref="D26:E26"/>
    <mergeCell ref="F26:H26"/>
    <mergeCell ref="I26:J26"/>
    <mergeCell ref="M26:R26"/>
    <mergeCell ref="A27:B27"/>
    <mergeCell ref="D27:E27"/>
    <mergeCell ref="F27:H27"/>
    <mergeCell ref="I27:J27"/>
    <mergeCell ref="M27:R27"/>
    <mergeCell ref="A28:G28"/>
    <mergeCell ref="I28:J28"/>
    <mergeCell ref="M28:R28"/>
    <mergeCell ref="A29:E29"/>
    <mergeCell ref="F29:H29"/>
    <mergeCell ref="I29:J29"/>
    <mergeCell ref="M29:R29"/>
    <mergeCell ref="A31:R31"/>
    <mergeCell ref="A32:B32"/>
    <mergeCell ref="D32:E32"/>
    <mergeCell ref="F32:H32"/>
    <mergeCell ref="I32:J32"/>
    <mergeCell ref="M32:R32"/>
    <mergeCell ref="A33:B33"/>
    <mergeCell ref="D33:E33"/>
    <mergeCell ref="F33:H33"/>
    <mergeCell ref="I33:J33"/>
    <mergeCell ref="M33:R33"/>
    <mergeCell ref="A34:B34"/>
    <mergeCell ref="D34:E34"/>
    <mergeCell ref="F34:H34"/>
    <mergeCell ref="I34:J34"/>
    <mergeCell ref="M34:R34"/>
    <mergeCell ref="A35:B35"/>
    <mergeCell ref="D35:E35"/>
    <mergeCell ref="F35:H35"/>
    <mergeCell ref="I35:J35"/>
    <mergeCell ref="M35:R35"/>
    <mergeCell ref="A36:B36"/>
    <mergeCell ref="D36:E36"/>
    <mergeCell ref="F36:H36"/>
    <mergeCell ref="I36:J36"/>
    <mergeCell ref="M36:R36"/>
    <mergeCell ref="A37:B37"/>
    <mergeCell ref="D37:E37"/>
    <mergeCell ref="F37:H37"/>
    <mergeCell ref="I37:J37"/>
    <mergeCell ref="M37:R37"/>
    <mergeCell ref="A38:B38"/>
    <mergeCell ref="D38:E38"/>
    <mergeCell ref="F38:H38"/>
    <mergeCell ref="I38:J38"/>
    <mergeCell ref="M38:R38"/>
    <mergeCell ref="A39:B39"/>
    <mergeCell ref="D39:E39"/>
    <mergeCell ref="F39:H39"/>
    <mergeCell ref="I39:J39"/>
    <mergeCell ref="M39:R39"/>
    <mergeCell ref="A40:B40"/>
    <mergeCell ref="D40:E40"/>
    <mergeCell ref="F40:H40"/>
    <mergeCell ref="I40:J40"/>
    <mergeCell ref="M40:R40"/>
    <mergeCell ref="A41:B41"/>
    <mergeCell ref="D41:E41"/>
    <mergeCell ref="F41:H41"/>
    <mergeCell ref="I41:J41"/>
    <mergeCell ref="M41:R41"/>
    <mergeCell ref="A42:G42"/>
    <mergeCell ref="I42:J42"/>
    <mergeCell ref="M42:R42"/>
    <mergeCell ref="A43:E43"/>
    <mergeCell ref="F43:H43"/>
    <mergeCell ref="I43:J43"/>
    <mergeCell ref="M43:R43"/>
    <mergeCell ref="A45:H45"/>
    <mergeCell ref="I45:J45"/>
    <mergeCell ref="M45:R45"/>
    <mergeCell ref="A46:E46"/>
    <mergeCell ref="F46:H46"/>
    <mergeCell ref="I46:J46"/>
    <mergeCell ref="M46:R46"/>
    <mergeCell ref="A47:F47"/>
    <mergeCell ref="N49:P4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Z394"/>
  <sheetViews>
    <sheetView showFormulas="false" showGridLines="true" showRowColHeaders="true" showZeros="true" rightToLeft="false" tabSelected="false" showOutlineSymbols="true" defaultGridColor="true" view="normal" topLeftCell="A184" colorId="64" zoomScale="100" zoomScaleNormal="100" zoomScalePageLayoutView="100" workbookViewId="0">
      <selection pane="topLeft" activeCell="AA23" activeCellId="0" sqref="AA23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1.2"/>
    <col collapsed="false" customWidth="true" hidden="false" outlineLevel="0" max="2" min="2" style="1" width="2.16"/>
    <col collapsed="false" customWidth="true" hidden="false" outlineLevel="0" max="4" min="3" style="1" width="4.44"/>
    <col collapsed="false" customWidth="true" hidden="false" outlineLevel="0" max="5" min="5" style="1" width="2.43"/>
    <col collapsed="false" customWidth="true" hidden="false" outlineLevel="0" max="6" min="6" style="1" width="1.2"/>
    <col collapsed="false" customWidth="true" hidden="false" outlineLevel="0" max="7" min="7" style="1" width="8.79"/>
    <col collapsed="false" customWidth="true" hidden="false" outlineLevel="0" max="8" min="8" style="1" width="3.64"/>
    <col collapsed="false" customWidth="true" hidden="false" outlineLevel="0" max="9" min="9" style="1" width="3.37"/>
    <col collapsed="false" customWidth="false" hidden="false" outlineLevel="0" max="10" min="10" style="1" width="11.52"/>
    <col collapsed="false" customWidth="true" hidden="false" outlineLevel="0" max="16" min="11" style="1" width="6.88"/>
    <col collapsed="false" customWidth="true" hidden="false" outlineLevel="0" max="17" min="17" style="1" width="6.48"/>
    <col collapsed="false" customWidth="true" hidden="false" outlineLevel="0" max="18" min="18" style="1" width="6.08"/>
    <col collapsed="false" customWidth="true" hidden="false" outlineLevel="0" max="19" min="19" style="1" width="6.88"/>
    <col collapsed="false" customWidth="true" hidden="false" outlineLevel="0" max="20" min="20" style="1" width="8.1"/>
    <col collapsed="false" customWidth="true" hidden="false" outlineLevel="0" max="21" min="21" style="1" width="6.88"/>
    <col collapsed="false" customWidth="true" hidden="false" outlineLevel="0" max="22" min="22" style="1" width="3.37"/>
    <col collapsed="false" customWidth="true" hidden="false" outlineLevel="0" max="23" min="23" style="1" width="3.51"/>
    <col collapsed="false" customWidth="true" hidden="false" outlineLevel="0" max="24" min="24" style="1" width="6.21"/>
    <col collapsed="false" customWidth="true" hidden="false" outlineLevel="0" max="25" min="25" style="1" width="6.35"/>
    <col collapsed="false" customWidth="true" hidden="false" outlineLevel="0" max="26" min="26" style="1" width="0.54"/>
    <col collapsed="false" customWidth="false" hidden="false" outlineLevel="0" max="1024" min="27" style="1" width="11.52"/>
  </cols>
  <sheetData>
    <row r="2" customFormat="false" ht="12.8" hidden="false" customHeight="false" outlineLevel="0" collapsed="false">
      <c r="B2" s="12" t="s">
        <v>95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4" customFormat="false" ht="12.8" hidden="false" customHeight="false" outlineLevel="0" collapsed="false">
      <c r="A4" s="13"/>
      <c r="B4" s="13"/>
      <c r="C4" s="13"/>
      <c r="D4" s="13"/>
      <c r="E4" s="13"/>
      <c r="F4" s="14"/>
      <c r="G4" s="14"/>
      <c r="H4" s="14"/>
    </row>
    <row r="5" customFormat="false" ht="12.8" hidden="false" customHeight="true" outlineLevel="0" collapsed="false">
      <c r="A5" s="15" t="s">
        <v>1</v>
      </c>
      <c r="B5" s="15"/>
      <c r="C5" s="15" t="s">
        <v>2</v>
      </c>
      <c r="D5" s="16" t="s">
        <v>96</v>
      </c>
      <c r="E5" s="15" t="s">
        <v>4</v>
      </c>
      <c r="F5" s="15"/>
      <c r="G5" s="15"/>
      <c r="H5" s="15"/>
      <c r="I5" s="15"/>
      <c r="J5" s="15" t="s">
        <v>97</v>
      </c>
      <c r="K5" s="15" t="s">
        <v>98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customFormat="false" ht="12.8" hidden="false" customHeight="true" outlineLevel="0" collapsed="false">
      <c r="A6" s="15"/>
      <c r="B6" s="15"/>
      <c r="C6" s="15"/>
      <c r="D6" s="15"/>
      <c r="E6" s="15"/>
      <c r="F6" s="15"/>
      <c r="G6" s="15"/>
      <c r="H6" s="15"/>
      <c r="I6" s="15"/>
      <c r="J6" s="15"/>
      <c r="K6" s="15" t="s">
        <v>99</v>
      </c>
      <c r="L6" s="15" t="s">
        <v>100</v>
      </c>
      <c r="M6" s="15"/>
      <c r="N6" s="15"/>
      <c r="O6" s="15"/>
      <c r="P6" s="15"/>
      <c r="Q6" s="15"/>
      <c r="R6" s="15"/>
      <c r="S6" s="15"/>
      <c r="T6" s="16" t="s">
        <v>101</v>
      </c>
      <c r="U6" s="15" t="s">
        <v>100</v>
      </c>
      <c r="V6" s="15"/>
      <c r="W6" s="15"/>
      <c r="X6" s="15"/>
      <c r="Y6" s="15"/>
      <c r="Z6" s="15"/>
    </row>
    <row r="7" customFormat="false" ht="12.8" hidden="false" customHeight="true" outlineLevel="0" collapsed="false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6" t="s">
        <v>102</v>
      </c>
      <c r="M7" s="15" t="s">
        <v>100</v>
      </c>
      <c r="N7" s="15"/>
      <c r="O7" s="16" t="s">
        <v>103</v>
      </c>
      <c r="P7" s="16" t="s">
        <v>104</v>
      </c>
      <c r="Q7" s="16" t="s">
        <v>105</v>
      </c>
      <c r="R7" s="16" t="s">
        <v>106</v>
      </c>
      <c r="S7" s="16" t="s">
        <v>107</v>
      </c>
      <c r="T7" s="16"/>
      <c r="U7" s="16" t="s">
        <v>108</v>
      </c>
      <c r="V7" s="15" t="s">
        <v>109</v>
      </c>
      <c r="W7" s="15"/>
      <c r="X7" s="16" t="s">
        <v>110</v>
      </c>
      <c r="Y7" s="15" t="s">
        <v>111</v>
      </c>
      <c r="Z7" s="15"/>
    </row>
    <row r="8" customFormat="false" ht="12.8" hidden="false" customHeight="false" outlineLevel="0" collapsed="false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 t="s">
        <v>112</v>
      </c>
      <c r="N8" s="15" t="s">
        <v>113</v>
      </c>
      <c r="O8" s="16"/>
      <c r="P8" s="16"/>
      <c r="Q8" s="16"/>
      <c r="R8" s="16"/>
      <c r="S8" s="16"/>
      <c r="T8" s="16"/>
      <c r="U8" s="16"/>
      <c r="V8" s="15" t="s">
        <v>114</v>
      </c>
      <c r="W8" s="15"/>
      <c r="X8" s="16"/>
      <c r="Y8" s="16"/>
      <c r="Z8" s="15"/>
    </row>
    <row r="9" customFormat="false" ht="12.8" hidden="false" customHeight="false" outlineLevel="0" collapsed="false">
      <c r="A9" s="15" t="s">
        <v>9</v>
      </c>
      <c r="B9" s="15"/>
      <c r="C9" s="15" t="s">
        <v>10</v>
      </c>
      <c r="D9" s="15" t="s">
        <v>11</v>
      </c>
      <c r="E9" s="15" t="s">
        <v>12</v>
      </c>
      <c r="F9" s="15"/>
      <c r="G9" s="15"/>
      <c r="H9" s="15"/>
      <c r="I9" s="15"/>
      <c r="J9" s="15" t="s">
        <v>13</v>
      </c>
      <c r="K9" s="15" t="s">
        <v>14</v>
      </c>
      <c r="L9" s="15" t="s">
        <v>15</v>
      </c>
      <c r="M9" s="15" t="s">
        <v>16</v>
      </c>
      <c r="N9" s="15" t="s">
        <v>115</v>
      </c>
      <c r="O9" s="15" t="s">
        <v>116</v>
      </c>
      <c r="P9" s="15" t="s">
        <v>117</v>
      </c>
      <c r="Q9" s="15" t="s">
        <v>118</v>
      </c>
      <c r="R9" s="15" t="s">
        <v>119</v>
      </c>
      <c r="S9" s="15" t="s">
        <v>120</v>
      </c>
      <c r="T9" s="15" t="s">
        <v>121</v>
      </c>
      <c r="U9" s="15" t="s">
        <v>122</v>
      </c>
      <c r="V9" s="15" t="s">
        <v>123</v>
      </c>
      <c r="W9" s="15"/>
      <c r="X9" s="16" t="s">
        <v>124</v>
      </c>
      <c r="Y9" s="15" t="s">
        <v>125</v>
      </c>
      <c r="Z9" s="15"/>
    </row>
    <row r="10" customFormat="false" ht="12.8" hidden="false" customHeight="false" outlineLevel="0" collapsed="false">
      <c r="A10" s="15" t="s">
        <v>126</v>
      </c>
      <c r="B10" s="15"/>
      <c r="C10" s="15"/>
      <c r="D10" s="15"/>
      <c r="E10" s="13" t="s">
        <v>127</v>
      </c>
      <c r="F10" s="13"/>
      <c r="G10" s="13"/>
      <c r="H10" s="13" t="s">
        <v>128</v>
      </c>
      <c r="I10" s="13"/>
      <c r="J10" s="15" t="n">
        <v>14015519</v>
      </c>
      <c r="K10" s="15" t="n">
        <v>10036137</v>
      </c>
      <c r="L10" s="15" t="n">
        <v>9760387</v>
      </c>
      <c r="M10" s="15" t="n">
        <v>1435415</v>
      </c>
      <c r="N10" s="15" t="n">
        <v>8324972</v>
      </c>
      <c r="O10" s="15" t="n">
        <v>245000</v>
      </c>
      <c r="P10" s="15" t="n">
        <v>30750</v>
      </c>
      <c r="Q10" s="15" t="n">
        <v>0</v>
      </c>
      <c r="R10" s="15" t="n">
        <v>0</v>
      </c>
      <c r="S10" s="15" t="n">
        <v>0</v>
      </c>
      <c r="T10" s="15" t="n">
        <v>3979382</v>
      </c>
      <c r="U10" s="15" t="n">
        <v>3979382</v>
      </c>
      <c r="V10" s="15" t="n">
        <v>0</v>
      </c>
      <c r="W10" s="15"/>
      <c r="X10" s="15" t="n">
        <v>0</v>
      </c>
      <c r="Y10" s="15" t="n">
        <v>0</v>
      </c>
      <c r="Z10" s="15"/>
    </row>
    <row r="11" customFormat="false" ht="12.8" hidden="false" customHeight="false" outlineLevel="0" collapsed="false">
      <c r="A11" s="15"/>
      <c r="B11" s="15"/>
      <c r="C11" s="15"/>
      <c r="D11" s="15"/>
      <c r="E11" s="15"/>
      <c r="F11" s="13"/>
      <c r="G11" s="13"/>
      <c r="H11" s="13" t="s">
        <v>129</v>
      </c>
      <c r="I11" s="13"/>
      <c r="J11" s="15" t="n">
        <v>-25000</v>
      </c>
      <c r="K11" s="15" t="n">
        <v>0</v>
      </c>
      <c r="L11" s="15" t="n">
        <v>0</v>
      </c>
      <c r="M11" s="15" t="n">
        <v>0</v>
      </c>
      <c r="N11" s="15" t="n">
        <v>0</v>
      </c>
      <c r="O11" s="15" t="n">
        <v>0</v>
      </c>
      <c r="P11" s="15" t="n">
        <v>0</v>
      </c>
      <c r="Q11" s="15" t="n">
        <v>0</v>
      </c>
      <c r="R11" s="15" t="n">
        <v>0</v>
      </c>
      <c r="S11" s="15" t="n">
        <v>0</v>
      </c>
      <c r="T11" s="15" t="n">
        <v>-25000</v>
      </c>
      <c r="U11" s="15" t="n">
        <v>-25000</v>
      </c>
      <c r="V11" s="15" t="n">
        <v>0</v>
      </c>
      <c r="W11" s="15"/>
      <c r="X11" s="15" t="n">
        <v>0</v>
      </c>
      <c r="Y11" s="15" t="n">
        <v>0</v>
      </c>
      <c r="Z11" s="15"/>
    </row>
    <row r="12" customFormat="false" ht="12.8" hidden="false" customHeight="false" outlineLevel="0" collapsed="false">
      <c r="A12" s="15"/>
      <c r="B12" s="15"/>
      <c r="C12" s="15"/>
      <c r="D12" s="15"/>
      <c r="E12" s="15"/>
      <c r="F12" s="13"/>
      <c r="G12" s="13"/>
      <c r="H12" s="13" t="s">
        <v>130</v>
      </c>
      <c r="I12" s="13"/>
      <c r="J12" s="15" t="n">
        <v>0</v>
      </c>
      <c r="K12" s="15" t="n">
        <v>0</v>
      </c>
      <c r="L12" s="15" t="n">
        <v>0</v>
      </c>
      <c r="M12" s="15" t="n">
        <v>0</v>
      </c>
      <c r="N12" s="15" t="n">
        <v>0</v>
      </c>
      <c r="O12" s="15" t="n">
        <v>0</v>
      </c>
      <c r="P12" s="15" t="n">
        <v>0</v>
      </c>
      <c r="Q12" s="15" t="n">
        <v>0</v>
      </c>
      <c r="R12" s="15" t="n">
        <v>0</v>
      </c>
      <c r="S12" s="15" t="n">
        <v>0</v>
      </c>
      <c r="T12" s="15" t="n">
        <v>0</v>
      </c>
      <c r="U12" s="15" t="n">
        <v>0</v>
      </c>
      <c r="V12" s="15" t="n">
        <v>0</v>
      </c>
      <c r="W12" s="15"/>
      <c r="X12" s="15" t="n">
        <v>0</v>
      </c>
      <c r="Y12" s="15" t="n">
        <v>0</v>
      </c>
      <c r="Z12" s="15"/>
    </row>
    <row r="13" customFormat="false" ht="12.8" hidden="false" customHeight="false" outlineLevel="0" collapsed="false">
      <c r="A13" s="15"/>
      <c r="B13" s="15"/>
      <c r="C13" s="15"/>
      <c r="D13" s="15"/>
      <c r="E13" s="15"/>
      <c r="F13" s="13"/>
      <c r="G13" s="13"/>
      <c r="H13" s="13" t="s">
        <v>131</v>
      </c>
      <c r="I13" s="13"/>
      <c r="J13" s="15" t="n">
        <v>13990519</v>
      </c>
      <c r="K13" s="15" t="n">
        <v>10036137</v>
      </c>
      <c r="L13" s="15" t="n">
        <v>9760387</v>
      </c>
      <c r="M13" s="15" t="n">
        <v>1435415</v>
      </c>
      <c r="N13" s="15" t="n">
        <v>8324972</v>
      </c>
      <c r="O13" s="15" t="n">
        <v>245000</v>
      </c>
      <c r="P13" s="15" t="n">
        <v>30750</v>
      </c>
      <c r="Q13" s="15" t="n">
        <v>0</v>
      </c>
      <c r="R13" s="15" t="n">
        <v>0</v>
      </c>
      <c r="S13" s="15" t="n">
        <v>0</v>
      </c>
      <c r="T13" s="15" t="n">
        <v>3954382</v>
      </c>
      <c r="U13" s="15" t="n">
        <v>3954382</v>
      </c>
      <c r="V13" s="15" t="n">
        <v>0</v>
      </c>
      <c r="W13" s="15"/>
      <c r="X13" s="15" t="n">
        <v>0</v>
      </c>
      <c r="Y13" s="15" t="n">
        <v>0</v>
      </c>
      <c r="Z13" s="15"/>
    </row>
    <row r="14" customFormat="false" ht="12.8" hidden="false" customHeight="false" outlineLevel="0" collapsed="false">
      <c r="A14" s="15"/>
      <c r="B14" s="15"/>
      <c r="C14" s="15" t="s">
        <v>132</v>
      </c>
      <c r="D14" s="15"/>
      <c r="E14" s="13" t="s">
        <v>133</v>
      </c>
      <c r="F14" s="13"/>
      <c r="G14" s="13"/>
      <c r="H14" s="13" t="s">
        <v>128</v>
      </c>
      <c r="I14" s="13"/>
      <c r="J14" s="15" t="n">
        <v>14015519</v>
      </c>
      <c r="K14" s="15" t="n">
        <v>10036137</v>
      </c>
      <c r="L14" s="15" t="n">
        <v>9760387</v>
      </c>
      <c r="M14" s="15" t="n">
        <v>1435415</v>
      </c>
      <c r="N14" s="15" t="n">
        <v>8324972</v>
      </c>
      <c r="O14" s="15" t="n">
        <v>245000</v>
      </c>
      <c r="P14" s="15" t="n">
        <v>30750</v>
      </c>
      <c r="Q14" s="15" t="n">
        <v>0</v>
      </c>
      <c r="R14" s="15" t="n">
        <v>0</v>
      </c>
      <c r="S14" s="15" t="n">
        <v>0</v>
      </c>
      <c r="T14" s="15" t="n">
        <v>3979382</v>
      </c>
      <c r="U14" s="15" t="n">
        <v>3979382</v>
      </c>
      <c r="V14" s="15" t="n">
        <v>0</v>
      </c>
      <c r="W14" s="15"/>
      <c r="X14" s="15" t="n">
        <v>0</v>
      </c>
      <c r="Y14" s="15" t="n">
        <v>0</v>
      </c>
      <c r="Z14" s="15"/>
    </row>
    <row r="15" customFormat="false" ht="12.8" hidden="false" customHeight="false" outlineLevel="0" collapsed="false">
      <c r="A15" s="15"/>
      <c r="B15" s="15"/>
      <c r="C15" s="15"/>
      <c r="D15" s="15"/>
      <c r="E15" s="15"/>
      <c r="F15" s="13"/>
      <c r="G15" s="13"/>
      <c r="H15" s="13" t="s">
        <v>129</v>
      </c>
      <c r="I15" s="13"/>
      <c r="J15" s="15" t="n">
        <v>-25000</v>
      </c>
      <c r="K15" s="15" t="n">
        <v>0</v>
      </c>
      <c r="L15" s="15" t="n">
        <v>0</v>
      </c>
      <c r="M15" s="15" t="n">
        <v>0</v>
      </c>
      <c r="N15" s="15" t="n">
        <v>0</v>
      </c>
      <c r="O15" s="15" t="n">
        <v>0</v>
      </c>
      <c r="P15" s="15" t="n">
        <v>0</v>
      </c>
      <c r="Q15" s="15" t="n">
        <v>0</v>
      </c>
      <c r="R15" s="15" t="n">
        <v>0</v>
      </c>
      <c r="S15" s="15" t="n">
        <v>0</v>
      </c>
      <c r="T15" s="15" t="n">
        <v>-25000</v>
      </c>
      <c r="U15" s="15" t="n">
        <v>-25000</v>
      </c>
      <c r="V15" s="15" t="n">
        <v>0</v>
      </c>
      <c r="W15" s="15"/>
      <c r="X15" s="15" t="n">
        <v>0</v>
      </c>
      <c r="Y15" s="15" t="n">
        <v>0</v>
      </c>
      <c r="Z15" s="15"/>
    </row>
    <row r="16" customFormat="false" ht="12.8" hidden="false" customHeight="false" outlineLevel="0" collapsed="false">
      <c r="A16" s="15"/>
      <c r="B16" s="15"/>
      <c r="C16" s="15"/>
      <c r="D16" s="15"/>
      <c r="E16" s="15"/>
      <c r="F16" s="13"/>
      <c r="G16" s="13"/>
      <c r="H16" s="13" t="s">
        <v>130</v>
      </c>
      <c r="I16" s="13"/>
      <c r="J16" s="15" t="n">
        <v>0</v>
      </c>
      <c r="K16" s="15" t="n">
        <v>0</v>
      </c>
      <c r="L16" s="15" t="n">
        <v>0</v>
      </c>
      <c r="M16" s="15" t="n">
        <v>0</v>
      </c>
      <c r="N16" s="15" t="n">
        <v>0</v>
      </c>
      <c r="O16" s="15" t="n">
        <v>0</v>
      </c>
      <c r="P16" s="15" t="n">
        <v>0</v>
      </c>
      <c r="Q16" s="15" t="n">
        <v>0</v>
      </c>
      <c r="R16" s="15" t="n">
        <v>0</v>
      </c>
      <c r="S16" s="15" t="n">
        <v>0</v>
      </c>
      <c r="T16" s="15" t="n">
        <v>0</v>
      </c>
      <c r="U16" s="15" t="n">
        <v>0</v>
      </c>
      <c r="V16" s="15" t="n">
        <v>0</v>
      </c>
      <c r="W16" s="15"/>
      <c r="X16" s="15" t="n">
        <v>0</v>
      </c>
      <c r="Y16" s="15" t="n">
        <v>0</v>
      </c>
      <c r="Z16" s="15"/>
    </row>
    <row r="17" customFormat="false" ht="12.8" hidden="false" customHeight="false" outlineLevel="0" collapsed="false">
      <c r="A17" s="15"/>
      <c r="B17" s="15"/>
      <c r="C17" s="15"/>
      <c r="D17" s="15"/>
      <c r="E17" s="15"/>
      <c r="F17" s="13"/>
      <c r="G17" s="13"/>
      <c r="H17" s="13" t="s">
        <v>131</v>
      </c>
      <c r="I17" s="13"/>
      <c r="J17" s="15" t="n">
        <v>13990519</v>
      </c>
      <c r="K17" s="15" t="n">
        <v>10036137</v>
      </c>
      <c r="L17" s="15" t="n">
        <v>9760387</v>
      </c>
      <c r="M17" s="15" t="n">
        <v>1435415</v>
      </c>
      <c r="N17" s="15" t="n">
        <v>8324972</v>
      </c>
      <c r="O17" s="15" t="n">
        <v>245000</v>
      </c>
      <c r="P17" s="15" t="n">
        <v>30750</v>
      </c>
      <c r="Q17" s="15" t="n">
        <v>0</v>
      </c>
      <c r="R17" s="15" t="n">
        <v>0</v>
      </c>
      <c r="S17" s="15" t="n">
        <v>0</v>
      </c>
      <c r="T17" s="15" t="n">
        <v>3954382</v>
      </c>
      <c r="U17" s="15" t="n">
        <v>3954382</v>
      </c>
      <c r="V17" s="15" t="n">
        <v>0</v>
      </c>
      <c r="W17" s="15"/>
      <c r="X17" s="15" t="n">
        <v>0</v>
      </c>
      <c r="Y17" s="15" t="n">
        <v>0</v>
      </c>
      <c r="Z17" s="15"/>
    </row>
    <row r="18" customFormat="false" ht="12.8" hidden="false" customHeight="false" outlineLevel="0" collapsed="false">
      <c r="A18" s="15"/>
      <c r="B18" s="15"/>
      <c r="C18" s="15"/>
      <c r="D18" s="15" t="s">
        <v>134</v>
      </c>
      <c r="E18" s="13" t="s">
        <v>135</v>
      </c>
      <c r="F18" s="13"/>
      <c r="G18" s="13"/>
      <c r="H18" s="13" t="s">
        <v>128</v>
      </c>
      <c r="I18" s="13"/>
      <c r="J18" s="15" t="n">
        <v>3179635</v>
      </c>
      <c r="K18" s="15" t="n">
        <v>0</v>
      </c>
      <c r="L18" s="15" t="n">
        <v>0</v>
      </c>
      <c r="M18" s="15" t="n">
        <v>0</v>
      </c>
      <c r="N18" s="15" t="n">
        <v>0</v>
      </c>
      <c r="O18" s="15" t="n">
        <v>0</v>
      </c>
      <c r="P18" s="15" t="n">
        <v>0</v>
      </c>
      <c r="Q18" s="15" t="n">
        <v>0</v>
      </c>
      <c r="R18" s="15" t="n">
        <v>0</v>
      </c>
      <c r="S18" s="15" t="n">
        <v>0</v>
      </c>
      <c r="T18" s="15" t="n">
        <v>3179635</v>
      </c>
      <c r="U18" s="15" t="n">
        <v>3179635</v>
      </c>
      <c r="V18" s="15" t="n">
        <v>0</v>
      </c>
      <c r="W18" s="15"/>
      <c r="X18" s="15" t="n">
        <v>0</v>
      </c>
      <c r="Y18" s="15" t="n">
        <v>0</v>
      </c>
      <c r="Z18" s="15"/>
    </row>
    <row r="19" customFormat="false" ht="12.8" hidden="false" customHeight="false" outlineLevel="0" collapsed="false">
      <c r="A19" s="15"/>
      <c r="B19" s="15"/>
      <c r="C19" s="15"/>
      <c r="D19" s="15"/>
      <c r="E19" s="15"/>
      <c r="F19" s="13"/>
      <c r="G19" s="13"/>
      <c r="H19" s="13" t="s">
        <v>129</v>
      </c>
      <c r="I19" s="13"/>
      <c r="J19" s="15" t="n">
        <v>-25000</v>
      </c>
      <c r="K19" s="15" t="n">
        <v>0</v>
      </c>
      <c r="L19" s="15" t="n">
        <v>0</v>
      </c>
      <c r="M19" s="15" t="n">
        <v>0</v>
      </c>
      <c r="N19" s="15" t="n">
        <v>0</v>
      </c>
      <c r="O19" s="15" t="n">
        <v>0</v>
      </c>
      <c r="P19" s="15" t="n">
        <v>0</v>
      </c>
      <c r="Q19" s="15" t="n">
        <v>0</v>
      </c>
      <c r="R19" s="15" t="n">
        <v>0</v>
      </c>
      <c r="S19" s="15" t="n">
        <v>0</v>
      </c>
      <c r="T19" s="15" t="n">
        <v>-25000</v>
      </c>
      <c r="U19" s="15" t="n">
        <v>-25000</v>
      </c>
      <c r="V19" s="15" t="n">
        <v>0</v>
      </c>
      <c r="W19" s="15"/>
      <c r="X19" s="15" t="n">
        <v>0</v>
      </c>
      <c r="Y19" s="15" t="n">
        <v>0</v>
      </c>
      <c r="Z19" s="15"/>
    </row>
    <row r="20" customFormat="false" ht="12.8" hidden="false" customHeight="false" outlineLevel="0" collapsed="false">
      <c r="A20" s="15"/>
      <c r="B20" s="15"/>
      <c r="C20" s="15"/>
      <c r="D20" s="15"/>
      <c r="E20" s="15"/>
      <c r="F20" s="13"/>
      <c r="G20" s="13"/>
      <c r="H20" s="13" t="s">
        <v>130</v>
      </c>
      <c r="I20" s="13"/>
      <c r="J20" s="15" t="n">
        <v>0</v>
      </c>
      <c r="K20" s="15" t="n">
        <v>0</v>
      </c>
      <c r="L20" s="15" t="n">
        <v>0</v>
      </c>
      <c r="M20" s="15" t="n">
        <v>0</v>
      </c>
      <c r="N20" s="15" t="n">
        <v>0</v>
      </c>
      <c r="O20" s="15" t="n">
        <v>0</v>
      </c>
      <c r="P20" s="15" t="n">
        <v>0</v>
      </c>
      <c r="Q20" s="15" t="n">
        <v>0</v>
      </c>
      <c r="R20" s="15" t="n">
        <v>0</v>
      </c>
      <c r="S20" s="15" t="n">
        <v>0</v>
      </c>
      <c r="T20" s="15" t="n">
        <v>0</v>
      </c>
      <c r="U20" s="15" t="n">
        <v>0</v>
      </c>
      <c r="V20" s="15" t="n">
        <v>0</v>
      </c>
      <c r="W20" s="15"/>
      <c r="X20" s="15" t="n">
        <v>0</v>
      </c>
      <c r="Y20" s="15" t="n">
        <v>0</v>
      </c>
      <c r="Z20" s="15"/>
    </row>
    <row r="21" customFormat="false" ht="12.8" hidden="false" customHeight="false" outlineLevel="0" collapsed="false">
      <c r="A21" s="15"/>
      <c r="B21" s="15"/>
      <c r="C21" s="15"/>
      <c r="D21" s="15"/>
      <c r="E21" s="15"/>
      <c r="F21" s="13"/>
      <c r="G21" s="13"/>
      <c r="H21" s="13" t="s">
        <v>131</v>
      </c>
      <c r="I21" s="13"/>
      <c r="J21" s="15" t="n">
        <v>3154635</v>
      </c>
      <c r="K21" s="15" t="n">
        <v>0</v>
      </c>
      <c r="L21" s="15" t="n">
        <v>0</v>
      </c>
      <c r="M21" s="15" t="n">
        <v>0</v>
      </c>
      <c r="N21" s="15" t="n">
        <v>0</v>
      </c>
      <c r="O21" s="15" t="n">
        <v>0</v>
      </c>
      <c r="P21" s="15" t="n">
        <v>0</v>
      </c>
      <c r="Q21" s="15" t="n">
        <v>0</v>
      </c>
      <c r="R21" s="15" t="n">
        <v>0</v>
      </c>
      <c r="S21" s="15" t="n">
        <v>0</v>
      </c>
      <c r="T21" s="15" t="n">
        <v>3154635</v>
      </c>
      <c r="U21" s="15" t="n">
        <v>3154635</v>
      </c>
      <c r="V21" s="15" t="n">
        <v>0</v>
      </c>
      <c r="W21" s="15"/>
      <c r="X21" s="15" t="n">
        <v>0</v>
      </c>
      <c r="Y21" s="15" t="n">
        <v>0</v>
      </c>
      <c r="Z21" s="15"/>
    </row>
    <row r="22" customFormat="false" ht="12.8" hidden="false" customHeight="false" outlineLevel="0" collapsed="false">
      <c r="A22" s="15" t="s">
        <v>136</v>
      </c>
      <c r="B22" s="15"/>
      <c r="C22" s="15"/>
      <c r="D22" s="15"/>
      <c r="E22" s="13" t="s">
        <v>137</v>
      </c>
      <c r="F22" s="13"/>
      <c r="G22" s="13"/>
      <c r="H22" s="13" t="s">
        <v>128</v>
      </c>
      <c r="I22" s="13"/>
      <c r="J22" s="15" t="n">
        <v>1773088</v>
      </c>
      <c r="K22" s="15" t="n">
        <v>1773088</v>
      </c>
      <c r="L22" s="15" t="n">
        <v>1769088</v>
      </c>
      <c r="M22" s="15" t="n">
        <v>1425374</v>
      </c>
      <c r="N22" s="15" t="n">
        <v>343714</v>
      </c>
      <c r="O22" s="15" t="n">
        <v>0</v>
      </c>
      <c r="P22" s="15" t="n">
        <v>4000</v>
      </c>
      <c r="Q22" s="15" t="n">
        <v>0</v>
      </c>
      <c r="R22" s="15" t="n">
        <v>0</v>
      </c>
      <c r="S22" s="15" t="n">
        <v>0</v>
      </c>
      <c r="T22" s="15" t="n">
        <v>0</v>
      </c>
      <c r="U22" s="15" t="n">
        <v>0</v>
      </c>
      <c r="V22" s="15" t="n">
        <v>0</v>
      </c>
      <c r="W22" s="15"/>
      <c r="X22" s="15" t="n">
        <v>0</v>
      </c>
      <c r="Y22" s="15" t="n">
        <v>0</v>
      </c>
      <c r="Z22" s="15"/>
    </row>
    <row r="23" customFormat="false" ht="12.8" hidden="false" customHeight="false" outlineLevel="0" collapsed="false">
      <c r="A23" s="15"/>
      <c r="B23" s="15"/>
      <c r="C23" s="15"/>
      <c r="D23" s="15"/>
      <c r="E23" s="15"/>
      <c r="F23" s="13"/>
      <c r="G23" s="13"/>
      <c r="H23" s="13" t="s">
        <v>129</v>
      </c>
      <c r="I23" s="13"/>
      <c r="J23" s="15" t="n">
        <v>-21797</v>
      </c>
      <c r="K23" s="15" t="n">
        <v>-21797</v>
      </c>
      <c r="L23" s="15" t="n">
        <v>-21797</v>
      </c>
      <c r="M23" s="15" t="n">
        <v>0</v>
      </c>
      <c r="N23" s="15" t="n">
        <v>-21797</v>
      </c>
      <c r="O23" s="15" t="n">
        <v>0</v>
      </c>
      <c r="P23" s="15" t="n">
        <v>0</v>
      </c>
      <c r="Q23" s="15" t="n">
        <v>0</v>
      </c>
      <c r="R23" s="15" t="n">
        <v>0</v>
      </c>
      <c r="S23" s="15" t="n">
        <v>0</v>
      </c>
      <c r="T23" s="15" t="n">
        <v>0</v>
      </c>
      <c r="U23" s="15" t="n">
        <v>0</v>
      </c>
      <c r="V23" s="15" t="n">
        <v>0</v>
      </c>
      <c r="W23" s="15"/>
      <c r="X23" s="15" t="n">
        <v>0</v>
      </c>
      <c r="Y23" s="15" t="n">
        <v>0</v>
      </c>
      <c r="Z23" s="15"/>
    </row>
    <row r="24" customFormat="false" ht="12.8" hidden="false" customHeight="false" outlineLevel="0" collapsed="false">
      <c r="A24" s="15"/>
      <c r="B24" s="15"/>
      <c r="C24" s="15"/>
      <c r="D24" s="15"/>
      <c r="E24" s="15"/>
      <c r="F24" s="13"/>
      <c r="G24" s="13"/>
      <c r="H24" s="13" t="s">
        <v>130</v>
      </c>
      <c r="I24" s="13"/>
      <c r="J24" s="15" t="n">
        <v>21797</v>
      </c>
      <c r="K24" s="15" t="n">
        <v>21797</v>
      </c>
      <c r="L24" s="15" t="n">
        <v>21797</v>
      </c>
      <c r="M24" s="15" t="n">
        <v>0</v>
      </c>
      <c r="N24" s="15" t="n">
        <v>21797</v>
      </c>
      <c r="O24" s="15" t="n">
        <v>0</v>
      </c>
      <c r="P24" s="15" t="n">
        <v>0</v>
      </c>
      <c r="Q24" s="15" t="n">
        <v>0</v>
      </c>
      <c r="R24" s="15" t="n">
        <v>0</v>
      </c>
      <c r="S24" s="15" t="n">
        <v>0</v>
      </c>
      <c r="T24" s="15" t="n">
        <v>0</v>
      </c>
      <c r="U24" s="15" t="n">
        <v>0</v>
      </c>
      <c r="V24" s="15" t="n">
        <v>0</v>
      </c>
      <c r="W24" s="15"/>
      <c r="X24" s="15" t="n">
        <v>0</v>
      </c>
      <c r="Y24" s="15" t="n">
        <v>0</v>
      </c>
      <c r="Z24" s="15"/>
    </row>
    <row r="25" customFormat="false" ht="12.8" hidden="false" customHeight="false" outlineLevel="0" collapsed="false">
      <c r="A25" s="15"/>
      <c r="B25" s="15"/>
      <c r="C25" s="15"/>
      <c r="D25" s="15"/>
      <c r="E25" s="15"/>
      <c r="F25" s="13"/>
      <c r="G25" s="13"/>
      <c r="H25" s="13" t="s">
        <v>131</v>
      </c>
      <c r="I25" s="13"/>
      <c r="J25" s="15" t="n">
        <v>1773088</v>
      </c>
      <c r="K25" s="15" t="n">
        <v>1773088</v>
      </c>
      <c r="L25" s="15" t="n">
        <v>1769088</v>
      </c>
      <c r="M25" s="15" t="n">
        <v>1425374</v>
      </c>
      <c r="N25" s="15" t="n">
        <v>343714</v>
      </c>
      <c r="O25" s="15" t="n">
        <v>0</v>
      </c>
      <c r="P25" s="15" t="n">
        <v>4000</v>
      </c>
      <c r="Q25" s="15" t="n">
        <v>0</v>
      </c>
      <c r="R25" s="15" t="n">
        <v>0</v>
      </c>
      <c r="S25" s="15" t="n">
        <v>0</v>
      </c>
      <c r="T25" s="15" t="n">
        <v>0</v>
      </c>
      <c r="U25" s="15" t="n">
        <v>0</v>
      </c>
      <c r="V25" s="15" t="n">
        <v>0</v>
      </c>
      <c r="W25" s="15"/>
      <c r="X25" s="15" t="n">
        <v>0</v>
      </c>
      <c r="Y25" s="15" t="n">
        <v>0</v>
      </c>
      <c r="Z25" s="15"/>
    </row>
    <row r="26" customFormat="false" ht="12.8" hidden="false" customHeight="false" outlineLevel="0" collapsed="false">
      <c r="A26" s="15"/>
      <c r="B26" s="15"/>
      <c r="C26" s="15" t="s">
        <v>138</v>
      </c>
      <c r="D26" s="15"/>
      <c r="E26" s="13" t="s">
        <v>139</v>
      </c>
      <c r="F26" s="13"/>
      <c r="G26" s="13"/>
      <c r="H26" s="13" t="s">
        <v>128</v>
      </c>
      <c r="I26" s="13"/>
      <c r="J26" s="15" t="n">
        <v>318794</v>
      </c>
      <c r="K26" s="15" t="n">
        <v>318794</v>
      </c>
      <c r="L26" s="15" t="n">
        <v>318794</v>
      </c>
      <c r="M26" s="15" t="n">
        <v>200994</v>
      </c>
      <c r="N26" s="15" t="n">
        <v>117800</v>
      </c>
      <c r="O26" s="15" t="n">
        <v>0</v>
      </c>
      <c r="P26" s="15" t="n">
        <v>0</v>
      </c>
      <c r="Q26" s="15" t="n">
        <v>0</v>
      </c>
      <c r="R26" s="15" t="n">
        <v>0</v>
      </c>
      <c r="S26" s="15" t="n">
        <v>0</v>
      </c>
      <c r="T26" s="15" t="n">
        <v>0</v>
      </c>
      <c r="U26" s="15" t="n">
        <v>0</v>
      </c>
      <c r="V26" s="15" t="n">
        <v>0</v>
      </c>
      <c r="W26" s="15"/>
      <c r="X26" s="15" t="n">
        <v>0</v>
      </c>
      <c r="Y26" s="15" t="n">
        <v>0</v>
      </c>
      <c r="Z26" s="15"/>
    </row>
    <row r="27" customFormat="false" ht="12.8" hidden="false" customHeight="false" outlineLevel="0" collapsed="false">
      <c r="A27" s="15"/>
      <c r="B27" s="15"/>
      <c r="C27" s="15"/>
      <c r="D27" s="15"/>
      <c r="E27" s="15"/>
      <c r="F27" s="13"/>
      <c r="G27" s="13"/>
      <c r="H27" s="13" t="s">
        <v>129</v>
      </c>
      <c r="I27" s="13"/>
      <c r="J27" s="15" t="n">
        <v>-4797</v>
      </c>
      <c r="K27" s="15" t="n">
        <v>-4797</v>
      </c>
      <c r="L27" s="15" t="n">
        <v>-4797</v>
      </c>
      <c r="M27" s="15" t="n">
        <v>0</v>
      </c>
      <c r="N27" s="15" t="n">
        <v>-4797</v>
      </c>
      <c r="O27" s="15" t="n">
        <v>0</v>
      </c>
      <c r="P27" s="15" t="n">
        <v>0</v>
      </c>
      <c r="Q27" s="15" t="n">
        <v>0</v>
      </c>
      <c r="R27" s="15" t="n">
        <v>0</v>
      </c>
      <c r="S27" s="15" t="n">
        <v>0</v>
      </c>
      <c r="T27" s="15" t="n">
        <v>0</v>
      </c>
      <c r="U27" s="15" t="n">
        <v>0</v>
      </c>
      <c r="V27" s="15" t="n">
        <v>0</v>
      </c>
      <c r="W27" s="15"/>
      <c r="X27" s="15" t="n">
        <v>0</v>
      </c>
      <c r="Y27" s="15" t="n">
        <v>0</v>
      </c>
      <c r="Z27" s="15"/>
    </row>
    <row r="28" customFormat="false" ht="12.8" hidden="false" customHeight="false" outlineLevel="0" collapsed="false">
      <c r="A28" s="15"/>
      <c r="B28" s="15"/>
      <c r="C28" s="15"/>
      <c r="D28" s="15"/>
      <c r="E28" s="15"/>
      <c r="F28" s="13"/>
      <c r="G28" s="13"/>
      <c r="H28" s="13" t="s">
        <v>130</v>
      </c>
      <c r="I28" s="13"/>
      <c r="J28" s="15" t="n">
        <v>4797</v>
      </c>
      <c r="K28" s="15" t="n">
        <v>4797</v>
      </c>
      <c r="L28" s="15" t="n">
        <v>4797</v>
      </c>
      <c r="M28" s="15" t="n">
        <v>0</v>
      </c>
      <c r="N28" s="15" t="n">
        <v>4797</v>
      </c>
      <c r="O28" s="15" t="n">
        <v>0</v>
      </c>
      <c r="P28" s="15" t="n">
        <v>0</v>
      </c>
      <c r="Q28" s="15" t="n">
        <v>0</v>
      </c>
      <c r="R28" s="15" t="n">
        <v>0</v>
      </c>
      <c r="S28" s="15" t="n">
        <v>0</v>
      </c>
      <c r="T28" s="15" t="n">
        <v>0</v>
      </c>
      <c r="U28" s="15" t="n">
        <v>0</v>
      </c>
      <c r="V28" s="15" t="n">
        <v>0</v>
      </c>
      <c r="W28" s="15"/>
      <c r="X28" s="15" t="n">
        <v>0</v>
      </c>
      <c r="Y28" s="15" t="n">
        <v>0</v>
      </c>
      <c r="Z28" s="15"/>
    </row>
    <row r="29" customFormat="false" ht="12.8" hidden="false" customHeight="false" outlineLevel="0" collapsed="false">
      <c r="A29" s="15"/>
      <c r="B29" s="15"/>
      <c r="C29" s="15"/>
      <c r="D29" s="15"/>
      <c r="E29" s="15"/>
      <c r="F29" s="13"/>
      <c r="G29" s="13"/>
      <c r="H29" s="13" t="s">
        <v>131</v>
      </c>
      <c r="I29" s="13"/>
      <c r="J29" s="15" t="n">
        <v>318794</v>
      </c>
      <c r="K29" s="15" t="n">
        <v>318794</v>
      </c>
      <c r="L29" s="15" t="n">
        <v>318794</v>
      </c>
      <c r="M29" s="15" t="n">
        <v>200994</v>
      </c>
      <c r="N29" s="15" t="n">
        <v>117800</v>
      </c>
      <c r="O29" s="15" t="n">
        <v>0</v>
      </c>
      <c r="P29" s="15" t="n">
        <v>0</v>
      </c>
      <c r="Q29" s="15" t="n">
        <v>0</v>
      </c>
      <c r="R29" s="15" t="n">
        <v>0</v>
      </c>
      <c r="S29" s="15" t="n">
        <v>0</v>
      </c>
      <c r="T29" s="15" t="n">
        <v>0</v>
      </c>
      <c r="U29" s="15" t="n">
        <v>0</v>
      </c>
      <c r="V29" s="15" t="n">
        <v>0</v>
      </c>
      <c r="W29" s="15"/>
      <c r="X29" s="15" t="n">
        <v>0</v>
      </c>
      <c r="Y29" s="15" t="n">
        <v>0</v>
      </c>
      <c r="Z29" s="15"/>
    </row>
    <row r="30" customFormat="false" ht="12.8" hidden="false" customHeight="false" outlineLevel="0" collapsed="false">
      <c r="A30" s="15"/>
      <c r="B30" s="15"/>
      <c r="C30" s="15"/>
      <c r="D30" s="15" t="s">
        <v>140</v>
      </c>
      <c r="E30" s="13" t="s">
        <v>141</v>
      </c>
      <c r="F30" s="13"/>
      <c r="G30" s="13"/>
      <c r="H30" s="13" t="s">
        <v>128</v>
      </c>
      <c r="I30" s="13"/>
      <c r="J30" s="15" t="n">
        <v>4797</v>
      </c>
      <c r="K30" s="15" t="n">
        <v>4797</v>
      </c>
      <c r="L30" s="15" t="n">
        <v>4797</v>
      </c>
      <c r="M30" s="15" t="n">
        <v>0</v>
      </c>
      <c r="N30" s="15" t="n">
        <v>4797</v>
      </c>
      <c r="O30" s="15" t="n">
        <v>0</v>
      </c>
      <c r="P30" s="15" t="n">
        <v>0</v>
      </c>
      <c r="Q30" s="15" t="n">
        <v>0</v>
      </c>
      <c r="R30" s="15" t="n">
        <v>0</v>
      </c>
      <c r="S30" s="15" t="n">
        <v>0</v>
      </c>
      <c r="T30" s="15" t="n">
        <v>0</v>
      </c>
      <c r="U30" s="15" t="n">
        <v>0</v>
      </c>
      <c r="V30" s="15" t="n">
        <v>0</v>
      </c>
      <c r="W30" s="15"/>
      <c r="X30" s="15" t="n">
        <v>0</v>
      </c>
      <c r="Y30" s="15" t="n">
        <v>0</v>
      </c>
      <c r="Z30" s="15"/>
    </row>
    <row r="31" customFormat="false" ht="12.8" hidden="false" customHeight="false" outlineLevel="0" collapsed="false">
      <c r="A31" s="15"/>
      <c r="B31" s="15"/>
      <c r="C31" s="15"/>
      <c r="D31" s="15"/>
      <c r="E31" s="15"/>
      <c r="F31" s="13"/>
      <c r="G31" s="13"/>
      <c r="H31" s="13" t="s">
        <v>129</v>
      </c>
      <c r="I31" s="13"/>
      <c r="J31" s="15" t="n">
        <v>-4797</v>
      </c>
      <c r="K31" s="15" t="n">
        <v>-4797</v>
      </c>
      <c r="L31" s="15" t="n">
        <v>-4797</v>
      </c>
      <c r="M31" s="15" t="n">
        <v>0</v>
      </c>
      <c r="N31" s="15" t="n">
        <v>-4797</v>
      </c>
      <c r="O31" s="15" t="n">
        <v>0</v>
      </c>
      <c r="P31" s="15" t="n">
        <v>0</v>
      </c>
      <c r="Q31" s="15" t="n">
        <v>0</v>
      </c>
      <c r="R31" s="15" t="n">
        <v>0</v>
      </c>
      <c r="S31" s="15" t="n">
        <v>0</v>
      </c>
      <c r="T31" s="15" t="n">
        <v>0</v>
      </c>
      <c r="U31" s="15" t="n">
        <v>0</v>
      </c>
      <c r="V31" s="15" t="n">
        <v>0</v>
      </c>
      <c r="W31" s="15"/>
      <c r="X31" s="15" t="n">
        <v>0</v>
      </c>
      <c r="Y31" s="15" t="n">
        <v>0</v>
      </c>
      <c r="Z31" s="15"/>
    </row>
    <row r="32" customFormat="false" ht="12.8" hidden="false" customHeight="false" outlineLevel="0" collapsed="false">
      <c r="A32" s="15"/>
      <c r="B32" s="15"/>
      <c r="C32" s="15"/>
      <c r="D32" s="15"/>
      <c r="E32" s="15"/>
      <c r="F32" s="13"/>
      <c r="G32" s="13"/>
      <c r="H32" s="13" t="s">
        <v>130</v>
      </c>
      <c r="I32" s="13"/>
      <c r="J32" s="15" t="n">
        <v>0</v>
      </c>
      <c r="K32" s="15" t="n">
        <v>0</v>
      </c>
      <c r="L32" s="15" t="n">
        <v>0</v>
      </c>
      <c r="M32" s="15" t="n">
        <v>0</v>
      </c>
      <c r="N32" s="15" t="n">
        <v>0</v>
      </c>
      <c r="O32" s="15" t="n">
        <v>0</v>
      </c>
      <c r="P32" s="15" t="n">
        <v>0</v>
      </c>
      <c r="Q32" s="15" t="n">
        <v>0</v>
      </c>
      <c r="R32" s="15" t="n">
        <v>0</v>
      </c>
      <c r="S32" s="15" t="n">
        <v>0</v>
      </c>
      <c r="T32" s="15" t="n">
        <v>0</v>
      </c>
      <c r="U32" s="15" t="n">
        <v>0</v>
      </c>
      <c r="V32" s="15" t="n">
        <v>0</v>
      </c>
      <c r="W32" s="15"/>
      <c r="X32" s="15" t="n">
        <v>0</v>
      </c>
      <c r="Y32" s="15" t="n">
        <v>0</v>
      </c>
      <c r="Z32" s="15"/>
    </row>
    <row r="33" customFormat="false" ht="12.8" hidden="false" customHeight="false" outlineLevel="0" collapsed="false">
      <c r="A33" s="15"/>
      <c r="B33" s="15"/>
      <c r="C33" s="15"/>
      <c r="D33" s="15"/>
      <c r="E33" s="15"/>
      <c r="F33" s="13"/>
      <c r="G33" s="13"/>
      <c r="H33" s="13" t="s">
        <v>131</v>
      </c>
      <c r="I33" s="13"/>
      <c r="J33" s="15" t="n">
        <v>0</v>
      </c>
      <c r="K33" s="15" t="n">
        <v>0</v>
      </c>
      <c r="L33" s="15" t="n">
        <v>0</v>
      </c>
      <c r="M33" s="15" t="n">
        <v>0</v>
      </c>
      <c r="N33" s="15" t="n">
        <v>0</v>
      </c>
      <c r="O33" s="15" t="n">
        <v>0</v>
      </c>
      <c r="P33" s="15" t="n">
        <v>0</v>
      </c>
      <c r="Q33" s="15" t="n">
        <v>0</v>
      </c>
      <c r="R33" s="15" t="n">
        <v>0</v>
      </c>
      <c r="S33" s="15" t="n">
        <v>0</v>
      </c>
      <c r="T33" s="15" t="n">
        <v>0</v>
      </c>
      <c r="U33" s="15" t="n">
        <v>0</v>
      </c>
      <c r="V33" s="15" t="n">
        <v>0</v>
      </c>
      <c r="W33" s="15"/>
      <c r="X33" s="15" t="n">
        <v>0</v>
      </c>
      <c r="Y33" s="15" t="n">
        <v>0</v>
      </c>
      <c r="Z33" s="15"/>
    </row>
    <row r="34" customFormat="false" ht="12.8" hidden="false" customHeight="false" outlineLevel="0" collapsed="false">
      <c r="A34" s="15"/>
      <c r="B34" s="15"/>
      <c r="C34" s="15"/>
      <c r="D34" s="15" t="s">
        <v>142</v>
      </c>
      <c r="E34" s="13" t="s">
        <v>143</v>
      </c>
      <c r="F34" s="13"/>
      <c r="G34" s="13"/>
      <c r="H34" s="13" t="s">
        <v>128</v>
      </c>
      <c r="I34" s="13"/>
      <c r="J34" s="15" t="n">
        <v>107203</v>
      </c>
      <c r="K34" s="15" t="n">
        <v>107203</v>
      </c>
      <c r="L34" s="15" t="n">
        <v>107203</v>
      </c>
      <c r="M34" s="15" t="n">
        <v>0</v>
      </c>
      <c r="N34" s="15" t="n">
        <v>107203</v>
      </c>
      <c r="O34" s="15" t="n">
        <v>0</v>
      </c>
      <c r="P34" s="15" t="n">
        <v>0</v>
      </c>
      <c r="Q34" s="15" t="n">
        <v>0</v>
      </c>
      <c r="R34" s="15" t="n">
        <v>0</v>
      </c>
      <c r="S34" s="15" t="n">
        <v>0</v>
      </c>
      <c r="T34" s="15" t="n">
        <v>0</v>
      </c>
      <c r="U34" s="15" t="n">
        <v>0</v>
      </c>
      <c r="V34" s="15" t="n">
        <v>0</v>
      </c>
      <c r="W34" s="15"/>
      <c r="X34" s="15" t="n">
        <v>0</v>
      </c>
      <c r="Y34" s="15" t="n">
        <v>0</v>
      </c>
      <c r="Z34" s="15"/>
    </row>
    <row r="35" customFormat="false" ht="12.8" hidden="false" customHeight="false" outlineLevel="0" collapsed="false">
      <c r="A35" s="15"/>
      <c r="B35" s="15"/>
      <c r="C35" s="15"/>
      <c r="D35" s="15"/>
      <c r="E35" s="15"/>
      <c r="F35" s="13"/>
      <c r="G35" s="13"/>
      <c r="H35" s="13" t="s">
        <v>129</v>
      </c>
      <c r="I35" s="13"/>
      <c r="J35" s="15" t="n">
        <v>0</v>
      </c>
      <c r="K35" s="15" t="n">
        <v>0</v>
      </c>
      <c r="L35" s="15" t="n">
        <v>0</v>
      </c>
      <c r="M35" s="15" t="n">
        <v>0</v>
      </c>
      <c r="N35" s="15" t="n">
        <v>0</v>
      </c>
      <c r="O35" s="15" t="n">
        <v>0</v>
      </c>
      <c r="P35" s="15" t="n">
        <v>0</v>
      </c>
      <c r="Q35" s="15" t="n">
        <v>0</v>
      </c>
      <c r="R35" s="15" t="n">
        <v>0</v>
      </c>
      <c r="S35" s="15" t="n">
        <v>0</v>
      </c>
      <c r="T35" s="15" t="n">
        <v>0</v>
      </c>
      <c r="U35" s="15" t="n">
        <v>0</v>
      </c>
      <c r="V35" s="15" t="n">
        <v>0</v>
      </c>
      <c r="W35" s="15"/>
      <c r="X35" s="15" t="n">
        <v>0</v>
      </c>
      <c r="Y35" s="15" t="n">
        <v>0</v>
      </c>
      <c r="Z35" s="15"/>
    </row>
    <row r="36" customFormat="false" ht="12.8" hidden="false" customHeight="false" outlineLevel="0" collapsed="false">
      <c r="A36" s="15"/>
      <c r="B36" s="15"/>
      <c r="C36" s="15"/>
      <c r="D36" s="15"/>
      <c r="E36" s="15"/>
      <c r="F36" s="13"/>
      <c r="G36" s="13"/>
      <c r="H36" s="13" t="s">
        <v>130</v>
      </c>
      <c r="I36" s="13"/>
      <c r="J36" s="15" t="n">
        <v>4797</v>
      </c>
      <c r="K36" s="15" t="n">
        <v>4797</v>
      </c>
      <c r="L36" s="15" t="n">
        <v>4797</v>
      </c>
      <c r="M36" s="15" t="n">
        <v>0</v>
      </c>
      <c r="N36" s="15" t="n">
        <v>4797</v>
      </c>
      <c r="O36" s="15" t="n">
        <v>0</v>
      </c>
      <c r="P36" s="15" t="n">
        <v>0</v>
      </c>
      <c r="Q36" s="15" t="n">
        <v>0</v>
      </c>
      <c r="R36" s="15" t="n">
        <v>0</v>
      </c>
      <c r="S36" s="15" t="n">
        <v>0</v>
      </c>
      <c r="T36" s="15" t="n">
        <v>0</v>
      </c>
      <c r="U36" s="15" t="n">
        <v>0</v>
      </c>
      <c r="V36" s="15" t="n">
        <v>0</v>
      </c>
      <c r="W36" s="15"/>
      <c r="X36" s="15" t="n">
        <v>0</v>
      </c>
      <c r="Y36" s="15" t="n">
        <v>0</v>
      </c>
      <c r="Z36" s="15"/>
    </row>
    <row r="37" customFormat="false" ht="12.8" hidden="false" customHeight="false" outlineLevel="0" collapsed="false">
      <c r="A37" s="15"/>
      <c r="B37" s="15"/>
      <c r="C37" s="15"/>
      <c r="D37" s="15"/>
      <c r="E37" s="15"/>
      <c r="F37" s="13"/>
      <c r="G37" s="13"/>
      <c r="H37" s="13" t="s">
        <v>131</v>
      </c>
      <c r="I37" s="13"/>
      <c r="J37" s="15" t="n">
        <v>112000</v>
      </c>
      <c r="K37" s="15" t="n">
        <v>112000</v>
      </c>
      <c r="L37" s="15" t="n">
        <v>112000</v>
      </c>
      <c r="M37" s="15" t="n">
        <v>0</v>
      </c>
      <c r="N37" s="15" t="n">
        <v>112000</v>
      </c>
      <c r="O37" s="15" t="n">
        <v>0</v>
      </c>
      <c r="P37" s="15" t="n">
        <v>0</v>
      </c>
      <c r="Q37" s="15" t="n">
        <v>0</v>
      </c>
      <c r="R37" s="15" t="n">
        <v>0</v>
      </c>
      <c r="S37" s="15" t="n">
        <v>0</v>
      </c>
      <c r="T37" s="15" t="n">
        <v>0</v>
      </c>
      <c r="U37" s="15" t="n">
        <v>0</v>
      </c>
      <c r="V37" s="15" t="n">
        <v>0</v>
      </c>
      <c r="W37" s="15"/>
      <c r="X37" s="15" t="n">
        <v>0</v>
      </c>
      <c r="Y37" s="15" t="n">
        <v>0</v>
      </c>
      <c r="Z37" s="15"/>
    </row>
    <row r="38" customFormat="false" ht="12.8" hidden="false" customHeight="false" outlineLevel="0" collapsed="false">
      <c r="A38" s="15"/>
      <c r="B38" s="15"/>
      <c r="C38" s="15" t="s">
        <v>144</v>
      </c>
      <c r="D38" s="15"/>
      <c r="E38" s="13" t="s">
        <v>41</v>
      </c>
      <c r="F38" s="13"/>
      <c r="G38" s="13"/>
      <c r="H38" s="13" t="s">
        <v>128</v>
      </c>
      <c r="I38" s="13"/>
      <c r="J38" s="15" t="n">
        <v>1010739</v>
      </c>
      <c r="K38" s="15" t="n">
        <v>1010739</v>
      </c>
      <c r="L38" s="15" t="n">
        <v>1007739</v>
      </c>
      <c r="M38" s="15" t="n">
        <v>826700</v>
      </c>
      <c r="N38" s="15" t="n">
        <v>181039</v>
      </c>
      <c r="O38" s="15" t="n">
        <v>0</v>
      </c>
      <c r="P38" s="15" t="n">
        <v>3000</v>
      </c>
      <c r="Q38" s="15" t="n">
        <v>0</v>
      </c>
      <c r="R38" s="15" t="n">
        <v>0</v>
      </c>
      <c r="S38" s="15" t="n">
        <v>0</v>
      </c>
      <c r="T38" s="15" t="n">
        <v>0</v>
      </c>
      <c r="U38" s="15" t="n">
        <v>0</v>
      </c>
      <c r="V38" s="15" t="n">
        <v>0</v>
      </c>
      <c r="W38" s="15"/>
      <c r="X38" s="15" t="n">
        <v>0</v>
      </c>
      <c r="Y38" s="15" t="n">
        <v>0</v>
      </c>
      <c r="Z38" s="15"/>
    </row>
    <row r="39" customFormat="false" ht="12.8" hidden="false" customHeight="false" outlineLevel="0" collapsed="false">
      <c r="A39" s="15"/>
      <c r="B39" s="15"/>
      <c r="C39" s="15"/>
      <c r="D39" s="15"/>
      <c r="E39" s="15"/>
      <c r="F39" s="13"/>
      <c r="G39" s="13"/>
      <c r="H39" s="13" t="s">
        <v>129</v>
      </c>
      <c r="I39" s="13"/>
      <c r="J39" s="15" t="n">
        <v>-17000</v>
      </c>
      <c r="K39" s="15" t="n">
        <v>-17000</v>
      </c>
      <c r="L39" s="15" t="n">
        <v>-17000</v>
      </c>
      <c r="M39" s="15" t="n">
        <v>0</v>
      </c>
      <c r="N39" s="15" t="n">
        <v>-17000</v>
      </c>
      <c r="O39" s="15" t="n">
        <v>0</v>
      </c>
      <c r="P39" s="15" t="n">
        <v>0</v>
      </c>
      <c r="Q39" s="15" t="n">
        <v>0</v>
      </c>
      <c r="R39" s="15" t="n">
        <v>0</v>
      </c>
      <c r="S39" s="15" t="n">
        <v>0</v>
      </c>
      <c r="T39" s="15" t="n">
        <v>0</v>
      </c>
      <c r="U39" s="15" t="n">
        <v>0</v>
      </c>
      <c r="V39" s="15" t="n">
        <v>0</v>
      </c>
      <c r="W39" s="15"/>
      <c r="X39" s="15" t="n">
        <v>0</v>
      </c>
      <c r="Y39" s="15" t="n">
        <v>0</v>
      </c>
      <c r="Z39" s="15"/>
    </row>
    <row r="40" customFormat="false" ht="12.8" hidden="false" customHeight="false" outlineLevel="0" collapsed="false">
      <c r="A40" s="15"/>
      <c r="B40" s="15"/>
      <c r="C40" s="15"/>
      <c r="D40" s="15"/>
      <c r="E40" s="15"/>
      <c r="F40" s="13"/>
      <c r="G40" s="13"/>
      <c r="H40" s="13" t="s">
        <v>130</v>
      </c>
      <c r="I40" s="13"/>
      <c r="J40" s="15" t="n">
        <v>17000</v>
      </c>
      <c r="K40" s="15" t="n">
        <v>17000</v>
      </c>
      <c r="L40" s="15" t="n">
        <v>17000</v>
      </c>
      <c r="M40" s="15" t="n">
        <v>0</v>
      </c>
      <c r="N40" s="15" t="n">
        <v>17000</v>
      </c>
      <c r="O40" s="15" t="n">
        <v>0</v>
      </c>
      <c r="P40" s="15" t="n">
        <v>0</v>
      </c>
      <c r="Q40" s="15" t="n">
        <v>0</v>
      </c>
      <c r="R40" s="15" t="n">
        <v>0</v>
      </c>
      <c r="S40" s="15" t="n">
        <v>0</v>
      </c>
      <c r="T40" s="15" t="n">
        <v>0</v>
      </c>
      <c r="U40" s="15" t="n">
        <v>0</v>
      </c>
      <c r="V40" s="15" t="n">
        <v>0</v>
      </c>
      <c r="W40" s="15"/>
      <c r="X40" s="15" t="n">
        <v>0</v>
      </c>
      <c r="Y40" s="15" t="n">
        <v>0</v>
      </c>
      <c r="Z40" s="15"/>
    </row>
    <row r="41" customFormat="false" ht="12.8" hidden="false" customHeight="false" outlineLevel="0" collapsed="false">
      <c r="A41" s="15"/>
      <c r="B41" s="15"/>
      <c r="C41" s="15"/>
      <c r="D41" s="15"/>
      <c r="E41" s="15"/>
      <c r="F41" s="13"/>
      <c r="G41" s="13"/>
      <c r="H41" s="13" t="s">
        <v>131</v>
      </c>
      <c r="I41" s="13"/>
      <c r="J41" s="15" t="n">
        <v>1010739</v>
      </c>
      <c r="K41" s="15" t="n">
        <v>1010739</v>
      </c>
      <c r="L41" s="15" t="n">
        <v>1007739</v>
      </c>
      <c r="M41" s="15" t="n">
        <v>826700</v>
      </c>
      <c r="N41" s="15" t="n">
        <v>181039</v>
      </c>
      <c r="O41" s="15" t="n">
        <v>0</v>
      </c>
      <c r="P41" s="15" t="n">
        <v>3000</v>
      </c>
      <c r="Q41" s="15" t="n">
        <v>0</v>
      </c>
      <c r="R41" s="15" t="n">
        <v>0</v>
      </c>
      <c r="S41" s="15" t="n">
        <v>0</v>
      </c>
      <c r="T41" s="15" t="n">
        <v>0</v>
      </c>
      <c r="U41" s="15" t="n">
        <v>0</v>
      </c>
      <c r="V41" s="15" t="n">
        <v>0</v>
      </c>
      <c r="W41" s="15"/>
      <c r="X41" s="15" t="n">
        <v>0</v>
      </c>
      <c r="Y41" s="15" t="n">
        <v>0</v>
      </c>
      <c r="Z41" s="15"/>
    </row>
    <row r="42" customFormat="false" ht="12.8" hidden="false" customHeight="false" outlineLevel="0" collapsed="false">
      <c r="A42" s="15"/>
      <c r="B42" s="15"/>
      <c r="C42" s="15"/>
      <c r="D42" s="15" t="s">
        <v>140</v>
      </c>
      <c r="E42" s="13" t="s">
        <v>141</v>
      </c>
      <c r="F42" s="13"/>
      <c r="G42" s="13"/>
      <c r="H42" s="13" t="s">
        <v>128</v>
      </c>
      <c r="I42" s="13"/>
      <c r="J42" s="15" t="n">
        <v>40000</v>
      </c>
      <c r="K42" s="15" t="n">
        <v>40000</v>
      </c>
      <c r="L42" s="15" t="n">
        <v>40000</v>
      </c>
      <c r="M42" s="15" t="n">
        <v>0</v>
      </c>
      <c r="N42" s="15" t="n">
        <v>40000</v>
      </c>
      <c r="O42" s="15" t="n">
        <v>0</v>
      </c>
      <c r="P42" s="15" t="n">
        <v>0</v>
      </c>
      <c r="Q42" s="15" t="n">
        <v>0</v>
      </c>
      <c r="R42" s="15" t="n">
        <v>0</v>
      </c>
      <c r="S42" s="15" t="n">
        <v>0</v>
      </c>
      <c r="T42" s="15" t="n">
        <v>0</v>
      </c>
      <c r="U42" s="15" t="n">
        <v>0</v>
      </c>
      <c r="V42" s="15" t="n">
        <v>0</v>
      </c>
      <c r="W42" s="15"/>
      <c r="X42" s="15" t="n">
        <v>0</v>
      </c>
      <c r="Y42" s="15" t="n">
        <v>0</v>
      </c>
      <c r="Z42" s="15"/>
    </row>
    <row r="43" customFormat="false" ht="12.8" hidden="false" customHeight="false" outlineLevel="0" collapsed="false">
      <c r="A43" s="15"/>
      <c r="B43" s="15"/>
      <c r="C43" s="15"/>
      <c r="D43" s="15"/>
      <c r="E43" s="15"/>
      <c r="F43" s="13"/>
      <c r="G43" s="13"/>
      <c r="H43" s="13" t="s">
        <v>129</v>
      </c>
      <c r="I43" s="13"/>
      <c r="J43" s="15" t="n">
        <v>-15000</v>
      </c>
      <c r="K43" s="15" t="n">
        <v>-15000</v>
      </c>
      <c r="L43" s="15" t="n">
        <v>-15000</v>
      </c>
      <c r="M43" s="15" t="n">
        <v>0</v>
      </c>
      <c r="N43" s="15" t="n">
        <v>-15000</v>
      </c>
      <c r="O43" s="15" t="n">
        <v>0</v>
      </c>
      <c r="P43" s="15" t="n">
        <v>0</v>
      </c>
      <c r="Q43" s="15" t="n">
        <v>0</v>
      </c>
      <c r="R43" s="15" t="n">
        <v>0</v>
      </c>
      <c r="S43" s="15" t="n">
        <v>0</v>
      </c>
      <c r="T43" s="15" t="n">
        <v>0</v>
      </c>
      <c r="U43" s="15" t="n">
        <v>0</v>
      </c>
      <c r="V43" s="15" t="n">
        <v>0</v>
      </c>
      <c r="W43" s="15"/>
      <c r="X43" s="15" t="n">
        <v>0</v>
      </c>
      <c r="Y43" s="15" t="n">
        <v>0</v>
      </c>
      <c r="Z43" s="15"/>
    </row>
    <row r="44" customFormat="false" ht="12.8" hidden="false" customHeight="false" outlineLevel="0" collapsed="false">
      <c r="A44" s="15"/>
      <c r="B44" s="15"/>
      <c r="C44" s="15"/>
      <c r="D44" s="15"/>
      <c r="E44" s="15"/>
      <c r="F44" s="13"/>
      <c r="G44" s="13"/>
      <c r="H44" s="13" t="s">
        <v>130</v>
      </c>
      <c r="I44" s="13"/>
      <c r="J44" s="15" t="n">
        <v>0</v>
      </c>
      <c r="K44" s="15" t="n">
        <v>0</v>
      </c>
      <c r="L44" s="15" t="n">
        <v>0</v>
      </c>
      <c r="M44" s="15" t="n">
        <v>0</v>
      </c>
      <c r="N44" s="15" t="n">
        <v>0</v>
      </c>
      <c r="O44" s="15" t="n">
        <v>0</v>
      </c>
      <c r="P44" s="15" t="n">
        <v>0</v>
      </c>
      <c r="Q44" s="15" t="n">
        <v>0</v>
      </c>
      <c r="R44" s="15" t="n">
        <v>0</v>
      </c>
      <c r="S44" s="15" t="n">
        <v>0</v>
      </c>
      <c r="T44" s="15" t="n">
        <v>0</v>
      </c>
      <c r="U44" s="15" t="n">
        <v>0</v>
      </c>
      <c r="V44" s="15" t="n">
        <v>0</v>
      </c>
      <c r="W44" s="15"/>
      <c r="X44" s="15" t="n">
        <v>0</v>
      </c>
      <c r="Y44" s="15" t="n">
        <v>0</v>
      </c>
      <c r="Z44" s="15"/>
    </row>
    <row r="45" customFormat="false" ht="12.8" hidden="false" customHeight="false" outlineLevel="0" collapsed="false">
      <c r="A45" s="15"/>
      <c r="B45" s="15"/>
      <c r="C45" s="15"/>
      <c r="D45" s="15"/>
      <c r="E45" s="15"/>
      <c r="F45" s="13"/>
      <c r="G45" s="13"/>
      <c r="H45" s="13" t="s">
        <v>131</v>
      </c>
      <c r="I45" s="13"/>
      <c r="J45" s="15" t="n">
        <v>25000</v>
      </c>
      <c r="K45" s="15" t="n">
        <v>25000</v>
      </c>
      <c r="L45" s="15" t="n">
        <v>25000</v>
      </c>
      <c r="M45" s="15" t="n">
        <v>0</v>
      </c>
      <c r="N45" s="15" t="n">
        <v>25000</v>
      </c>
      <c r="O45" s="15" t="n">
        <v>0</v>
      </c>
      <c r="P45" s="15" t="n">
        <v>0</v>
      </c>
      <c r="Q45" s="15" t="n">
        <v>0</v>
      </c>
      <c r="R45" s="15" t="n">
        <v>0</v>
      </c>
      <c r="S45" s="15" t="n">
        <v>0</v>
      </c>
      <c r="T45" s="15" t="n">
        <v>0</v>
      </c>
      <c r="U45" s="15" t="n">
        <v>0</v>
      </c>
      <c r="V45" s="15" t="n">
        <v>0</v>
      </c>
      <c r="W45" s="15"/>
      <c r="X45" s="15" t="n">
        <v>0</v>
      </c>
      <c r="Y45" s="15" t="n">
        <v>0</v>
      </c>
      <c r="Z45" s="15"/>
    </row>
    <row r="46" customFormat="false" ht="12.8" hidden="false" customHeight="false" outlineLevel="0" collapsed="false">
      <c r="A46" s="15"/>
      <c r="B46" s="15"/>
      <c r="C46" s="15"/>
      <c r="D46" s="15" t="s">
        <v>142</v>
      </c>
      <c r="E46" s="13" t="s">
        <v>143</v>
      </c>
      <c r="F46" s="13"/>
      <c r="G46" s="13"/>
      <c r="H46" s="13" t="s">
        <v>128</v>
      </c>
      <c r="I46" s="13"/>
      <c r="J46" s="15" t="n">
        <v>52965</v>
      </c>
      <c r="K46" s="15" t="n">
        <v>52965</v>
      </c>
      <c r="L46" s="15" t="n">
        <v>52965</v>
      </c>
      <c r="M46" s="15" t="n">
        <v>0</v>
      </c>
      <c r="N46" s="15" t="n">
        <v>52965</v>
      </c>
      <c r="O46" s="15" t="n">
        <v>0</v>
      </c>
      <c r="P46" s="15" t="n">
        <v>0</v>
      </c>
      <c r="Q46" s="15" t="n">
        <v>0</v>
      </c>
      <c r="R46" s="15" t="n">
        <v>0</v>
      </c>
      <c r="S46" s="15" t="n">
        <v>0</v>
      </c>
      <c r="T46" s="15" t="n">
        <v>0</v>
      </c>
      <c r="U46" s="15" t="n">
        <v>0</v>
      </c>
      <c r="V46" s="15" t="n">
        <v>0</v>
      </c>
      <c r="W46" s="15"/>
      <c r="X46" s="15" t="n">
        <v>0</v>
      </c>
      <c r="Y46" s="15" t="n">
        <v>0</v>
      </c>
      <c r="Z46" s="15"/>
    </row>
    <row r="47" customFormat="false" ht="12.8" hidden="false" customHeight="false" outlineLevel="0" collapsed="false">
      <c r="A47" s="15"/>
      <c r="B47" s="15"/>
      <c r="C47" s="15"/>
      <c r="D47" s="15"/>
      <c r="E47" s="15"/>
      <c r="F47" s="13"/>
      <c r="G47" s="13"/>
      <c r="H47" s="13" t="s">
        <v>129</v>
      </c>
      <c r="I47" s="13"/>
      <c r="J47" s="15" t="n">
        <v>0</v>
      </c>
      <c r="K47" s="15" t="n">
        <v>0</v>
      </c>
      <c r="L47" s="15" t="n">
        <v>0</v>
      </c>
      <c r="M47" s="15" t="n">
        <v>0</v>
      </c>
      <c r="N47" s="15" t="n">
        <v>0</v>
      </c>
      <c r="O47" s="15" t="n">
        <v>0</v>
      </c>
      <c r="P47" s="15" t="n">
        <v>0</v>
      </c>
      <c r="Q47" s="15" t="n">
        <v>0</v>
      </c>
      <c r="R47" s="15" t="n">
        <v>0</v>
      </c>
      <c r="S47" s="15" t="n">
        <v>0</v>
      </c>
      <c r="T47" s="15" t="n">
        <v>0</v>
      </c>
      <c r="U47" s="15" t="n">
        <v>0</v>
      </c>
      <c r="V47" s="15" t="n">
        <v>0</v>
      </c>
      <c r="W47" s="15"/>
      <c r="X47" s="15" t="n">
        <v>0</v>
      </c>
      <c r="Y47" s="15" t="n">
        <v>0</v>
      </c>
      <c r="Z47" s="15"/>
    </row>
    <row r="48" customFormat="false" ht="12.8" hidden="false" customHeight="false" outlineLevel="0" collapsed="false">
      <c r="A48" s="15"/>
      <c r="B48" s="15"/>
      <c r="C48" s="15"/>
      <c r="D48" s="15"/>
      <c r="E48" s="15"/>
      <c r="F48" s="13"/>
      <c r="G48" s="13"/>
      <c r="H48" s="13" t="s">
        <v>130</v>
      </c>
      <c r="I48" s="13"/>
      <c r="J48" s="15" t="n">
        <v>17000</v>
      </c>
      <c r="K48" s="15" t="n">
        <v>17000</v>
      </c>
      <c r="L48" s="15" t="n">
        <v>17000</v>
      </c>
      <c r="M48" s="15" t="n">
        <v>0</v>
      </c>
      <c r="N48" s="15" t="n">
        <v>17000</v>
      </c>
      <c r="O48" s="15" t="n">
        <v>0</v>
      </c>
      <c r="P48" s="15" t="n">
        <v>0</v>
      </c>
      <c r="Q48" s="15" t="n">
        <v>0</v>
      </c>
      <c r="R48" s="15" t="n">
        <v>0</v>
      </c>
      <c r="S48" s="15" t="n">
        <v>0</v>
      </c>
      <c r="T48" s="15" t="n">
        <v>0</v>
      </c>
      <c r="U48" s="15" t="n">
        <v>0</v>
      </c>
      <c r="V48" s="15" t="n">
        <v>0</v>
      </c>
      <c r="W48" s="15"/>
      <c r="X48" s="15" t="n">
        <v>0</v>
      </c>
      <c r="Y48" s="15" t="n">
        <v>0</v>
      </c>
      <c r="Z48" s="15"/>
    </row>
    <row r="49" customFormat="false" ht="12.8" hidden="false" customHeight="false" outlineLevel="0" collapsed="false">
      <c r="A49" s="15"/>
      <c r="B49" s="15"/>
      <c r="C49" s="15"/>
      <c r="D49" s="15"/>
      <c r="E49" s="15"/>
      <c r="F49" s="13"/>
      <c r="G49" s="13"/>
      <c r="H49" s="13" t="s">
        <v>131</v>
      </c>
      <c r="I49" s="13"/>
      <c r="J49" s="15" t="n">
        <v>69965</v>
      </c>
      <c r="K49" s="15" t="n">
        <v>69965</v>
      </c>
      <c r="L49" s="15" t="n">
        <v>69965</v>
      </c>
      <c r="M49" s="15" t="n">
        <v>0</v>
      </c>
      <c r="N49" s="15" t="n">
        <v>69965</v>
      </c>
      <c r="O49" s="15" t="n">
        <v>0</v>
      </c>
      <c r="P49" s="15" t="n">
        <v>0</v>
      </c>
      <c r="Q49" s="15" t="n">
        <v>0</v>
      </c>
      <c r="R49" s="15" t="n">
        <v>0</v>
      </c>
      <c r="S49" s="15" t="n">
        <v>0</v>
      </c>
      <c r="T49" s="15" t="n">
        <v>0</v>
      </c>
      <c r="U49" s="15" t="n">
        <v>0</v>
      </c>
      <c r="V49" s="15" t="n">
        <v>0</v>
      </c>
      <c r="W49" s="15"/>
      <c r="X49" s="15" t="n">
        <v>0</v>
      </c>
      <c r="Y49" s="15" t="n">
        <v>0</v>
      </c>
      <c r="Z49" s="15"/>
    </row>
    <row r="50" customFormat="false" ht="12.8" hidden="false" customHeight="false" outlineLevel="0" collapsed="false">
      <c r="A50" s="15"/>
      <c r="B50" s="15"/>
      <c r="C50" s="15"/>
      <c r="D50" s="15" t="s">
        <v>145</v>
      </c>
      <c r="E50" s="13" t="s">
        <v>146</v>
      </c>
      <c r="F50" s="13"/>
      <c r="G50" s="13"/>
      <c r="H50" s="13" t="s">
        <v>128</v>
      </c>
      <c r="I50" s="13"/>
      <c r="J50" s="15" t="n">
        <v>2000</v>
      </c>
      <c r="K50" s="15" t="n">
        <v>2000</v>
      </c>
      <c r="L50" s="15" t="n">
        <v>2000</v>
      </c>
      <c r="M50" s="15" t="n">
        <v>0</v>
      </c>
      <c r="N50" s="15" t="n">
        <v>2000</v>
      </c>
      <c r="O50" s="15" t="n">
        <v>0</v>
      </c>
      <c r="P50" s="15" t="n">
        <v>0</v>
      </c>
      <c r="Q50" s="15" t="n">
        <v>0</v>
      </c>
      <c r="R50" s="15" t="n">
        <v>0</v>
      </c>
      <c r="S50" s="15" t="n">
        <v>0</v>
      </c>
      <c r="T50" s="15" t="n">
        <v>0</v>
      </c>
      <c r="U50" s="15" t="n">
        <v>0</v>
      </c>
      <c r="V50" s="15" t="n">
        <v>0</v>
      </c>
      <c r="W50" s="15"/>
      <c r="X50" s="15" t="n">
        <v>0</v>
      </c>
      <c r="Y50" s="15" t="n">
        <v>0</v>
      </c>
      <c r="Z50" s="15"/>
    </row>
    <row r="51" customFormat="false" ht="12.8" hidden="false" customHeight="false" outlineLevel="0" collapsed="false">
      <c r="A51" s="15"/>
      <c r="B51" s="15"/>
      <c r="C51" s="15"/>
      <c r="D51" s="15"/>
      <c r="E51" s="15"/>
      <c r="F51" s="13"/>
      <c r="G51" s="13"/>
      <c r="H51" s="13" t="s">
        <v>129</v>
      </c>
      <c r="I51" s="13"/>
      <c r="J51" s="15" t="n">
        <v>-1000</v>
      </c>
      <c r="K51" s="15" t="n">
        <v>-1000</v>
      </c>
      <c r="L51" s="15" t="n">
        <v>-1000</v>
      </c>
      <c r="M51" s="15" t="n">
        <v>0</v>
      </c>
      <c r="N51" s="15" t="n">
        <v>-1000</v>
      </c>
      <c r="O51" s="15" t="n">
        <v>0</v>
      </c>
      <c r="P51" s="15" t="n">
        <v>0</v>
      </c>
      <c r="Q51" s="15" t="n">
        <v>0</v>
      </c>
      <c r="R51" s="15" t="n">
        <v>0</v>
      </c>
      <c r="S51" s="15" t="n">
        <v>0</v>
      </c>
      <c r="T51" s="15" t="n">
        <v>0</v>
      </c>
      <c r="U51" s="15" t="n">
        <v>0</v>
      </c>
      <c r="V51" s="15" t="n">
        <v>0</v>
      </c>
      <c r="W51" s="15"/>
      <c r="X51" s="15" t="n">
        <v>0</v>
      </c>
      <c r="Y51" s="15" t="n">
        <v>0</v>
      </c>
      <c r="Z51" s="15"/>
    </row>
    <row r="52" customFormat="false" ht="12.8" hidden="false" customHeight="false" outlineLevel="0" collapsed="false">
      <c r="A52" s="15"/>
      <c r="B52" s="15"/>
      <c r="C52" s="15"/>
      <c r="D52" s="15"/>
      <c r="E52" s="15"/>
      <c r="F52" s="13"/>
      <c r="G52" s="13"/>
      <c r="H52" s="13" t="s">
        <v>130</v>
      </c>
      <c r="I52" s="13"/>
      <c r="J52" s="15" t="n">
        <v>0</v>
      </c>
      <c r="K52" s="15" t="n">
        <v>0</v>
      </c>
      <c r="L52" s="15" t="n">
        <v>0</v>
      </c>
      <c r="M52" s="15" t="n">
        <v>0</v>
      </c>
      <c r="N52" s="15" t="n">
        <v>0</v>
      </c>
      <c r="O52" s="15" t="n">
        <v>0</v>
      </c>
      <c r="P52" s="15" t="n">
        <v>0</v>
      </c>
      <c r="Q52" s="15" t="n">
        <v>0</v>
      </c>
      <c r="R52" s="15" t="n">
        <v>0</v>
      </c>
      <c r="S52" s="15" t="n">
        <v>0</v>
      </c>
      <c r="T52" s="15" t="n">
        <v>0</v>
      </c>
      <c r="U52" s="15" t="n">
        <v>0</v>
      </c>
      <c r="V52" s="15" t="n">
        <v>0</v>
      </c>
      <c r="W52" s="15"/>
      <c r="X52" s="15" t="n">
        <v>0</v>
      </c>
      <c r="Y52" s="15" t="n">
        <v>0</v>
      </c>
      <c r="Z52" s="15"/>
    </row>
    <row r="53" customFormat="false" ht="12.8" hidden="false" customHeight="false" outlineLevel="0" collapsed="false">
      <c r="A53" s="15"/>
      <c r="B53" s="15"/>
      <c r="C53" s="15"/>
      <c r="D53" s="15"/>
      <c r="E53" s="15"/>
      <c r="F53" s="13"/>
      <c r="G53" s="13"/>
      <c r="H53" s="13" t="s">
        <v>131</v>
      </c>
      <c r="I53" s="13"/>
      <c r="J53" s="15" t="n">
        <v>1000</v>
      </c>
      <c r="K53" s="15" t="n">
        <v>1000</v>
      </c>
      <c r="L53" s="15" t="n">
        <v>1000</v>
      </c>
      <c r="M53" s="15" t="n">
        <v>0</v>
      </c>
      <c r="N53" s="15" t="n">
        <v>1000</v>
      </c>
      <c r="O53" s="15" t="n">
        <v>0</v>
      </c>
      <c r="P53" s="15" t="n">
        <v>0</v>
      </c>
      <c r="Q53" s="15" t="n">
        <v>0</v>
      </c>
      <c r="R53" s="15" t="n">
        <v>0</v>
      </c>
      <c r="S53" s="15" t="n">
        <v>0</v>
      </c>
      <c r="T53" s="15" t="n">
        <v>0</v>
      </c>
      <c r="U53" s="15" t="n">
        <v>0</v>
      </c>
      <c r="V53" s="15" t="n">
        <v>0</v>
      </c>
      <c r="W53" s="15"/>
      <c r="X53" s="15" t="n">
        <v>0</v>
      </c>
      <c r="Y53" s="15" t="n">
        <v>0</v>
      </c>
      <c r="Z53" s="15"/>
    </row>
    <row r="55" customFormat="false" ht="12.8" hidden="false" customHeight="false" outlineLevel="0" collapsed="false">
      <c r="W55" s="17" t="s">
        <v>147</v>
      </c>
      <c r="X55" s="17"/>
      <c r="Y55" s="17"/>
    </row>
    <row r="57" customFormat="false" ht="12.8" hidden="false" customHeight="false" outlineLevel="0" collapsed="false">
      <c r="A57" s="13"/>
      <c r="B57" s="13"/>
      <c r="C57" s="13"/>
      <c r="D57" s="13"/>
      <c r="E57" s="13"/>
      <c r="F57" s="14"/>
      <c r="G57" s="14"/>
      <c r="H57" s="14"/>
    </row>
    <row r="58" customFormat="false" ht="12.8" hidden="false" customHeight="true" outlineLevel="0" collapsed="false">
      <c r="A58" s="15" t="s">
        <v>1</v>
      </c>
      <c r="B58" s="15"/>
      <c r="C58" s="15" t="s">
        <v>2</v>
      </c>
      <c r="D58" s="16" t="s">
        <v>96</v>
      </c>
      <c r="E58" s="15" t="s">
        <v>4</v>
      </c>
      <c r="F58" s="15"/>
      <c r="G58" s="15"/>
      <c r="H58" s="15"/>
      <c r="I58" s="15"/>
      <c r="J58" s="15" t="s">
        <v>97</v>
      </c>
      <c r="K58" s="15" t="s">
        <v>98</v>
      </c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customFormat="false" ht="12.8" hidden="false" customHeight="true" outlineLevel="0" collapsed="false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 t="s">
        <v>99</v>
      </c>
      <c r="L59" s="15" t="s">
        <v>100</v>
      </c>
      <c r="M59" s="15"/>
      <c r="N59" s="15"/>
      <c r="O59" s="15"/>
      <c r="P59" s="15"/>
      <c r="Q59" s="15"/>
      <c r="R59" s="15"/>
      <c r="S59" s="15"/>
      <c r="T59" s="16" t="s">
        <v>101</v>
      </c>
      <c r="U59" s="15" t="s">
        <v>100</v>
      </c>
      <c r="V59" s="15"/>
      <c r="W59" s="15"/>
      <c r="X59" s="15"/>
      <c r="Y59" s="15"/>
      <c r="Z59" s="15"/>
    </row>
    <row r="60" customFormat="false" ht="12.8" hidden="false" customHeight="true" outlineLevel="0" collapsed="false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6" t="s">
        <v>102</v>
      </c>
      <c r="M60" s="15" t="s">
        <v>100</v>
      </c>
      <c r="N60" s="15"/>
      <c r="O60" s="16" t="s">
        <v>103</v>
      </c>
      <c r="P60" s="16" t="s">
        <v>104</v>
      </c>
      <c r="Q60" s="16" t="s">
        <v>105</v>
      </c>
      <c r="R60" s="16" t="s">
        <v>106</v>
      </c>
      <c r="S60" s="16" t="s">
        <v>107</v>
      </c>
      <c r="T60" s="16"/>
      <c r="U60" s="16" t="s">
        <v>108</v>
      </c>
      <c r="V60" s="15" t="s">
        <v>109</v>
      </c>
      <c r="W60" s="15"/>
      <c r="X60" s="16" t="s">
        <v>110</v>
      </c>
      <c r="Y60" s="15" t="s">
        <v>111</v>
      </c>
      <c r="Z60" s="15"/>
    </row>
    <row r="61" customFormat="false" ht="12.8" hidden="false" customHeight="false" outlineLevel="0" collapsed="false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 t="s">
        <v>112</v>
      </c>
      <c r="N61" s="15" t="s">
        <v>113</v>
      </c>
      <c r="O61" s="16"/>
      <c r="P61" s="16"/>
      <c r="Q61" s="16"/>
      <c r="R61" s="16"/>
      <c r="S61" s="16"/>
      <c r="T61" s="16"/>
      <c r="U61" s="16"/>
      <c r="V61" s="15" t="s">
        <v>114</v>
      </c>
      <c r="W61" s="15"/>
      <c r="X61" s="16"/>
      <c r="Y61" s="16"/>
      <c r="Z61" s="15"/>
    </row>
    <row r="62" customFormat="false" ht="12.8" hidden="false" customHeight="false" outlineLevel="0" collapsed="false">
      <c r="A62" s="15" t="s">
        <v>9</v>
      </c>
      <c r="B62" s="15"/>
      <c r="C62" s="15" t="s">
        <v>10</v>
      </c>
      <c r="D62" s="15" t="s">
        <v>11</v>
      </c>
      <c r="E62" s="15" t="s">
        <v>12</v>
      </c>
      <c r="F62" s="15"/>
      <c r="G62" s="15"/>
      <c r="H62" s="15"/>
      <c r="I62" s="15"/>
      <c r="J62" s="15" t="s">
        <v>13</v>
      </c>
      <c r="K62" s="15" t="s">
        <v>14</v>
      </c>
      <c r="L62" s="15" t="s">
        <v>15</v>
      </c>
      <c r="M62" s="15" t="s">
        <v>16</v>
      </c>
      <c r="N62" s="15" t="s">
        <v>115</v>
      </c>
      <c r="O62" s="15" t="s">
        <v>116</v>
      </c>
      <c r="P62" s="15" t="s">
        <v>117</v>
      </c>
      <c r="Q62" s="15" t="s">
        <v>118</v>
      </c>
      <c r="R62" s="15" t="s">
        <v>119</v>
      </c>
      <c r="S62" s="15" t="s">
        <v>120</v>
      </c>
      <c r="T62" s="15" t="s">
        <v>121</v>
      </c>
      <c r="U62" s="15" t="s">
        <v>122</v>
      </c>
      <c r="V62" s="15" t="s">
        <v>123</v>
      </c>
      <c r="W62" s="15"/>
      <c r="X62" s="16" t="s">
        <v>124</v>
      </c>
      <c r="Y62" s="15" t="s">
        <v>125</v>
      </c>
      <c r="Z62" s="15"/>
    </row>
    <row r="63" customFormat="false" ht="12.8" hidden="false" customHeight="false" outlineLevel="0" collapsed="false">
      <c r="A63" s="15"/>
      <c r="B63" s="15"/>
      <c r="C63" s="15"/>
      <c r="D63" s="15" t="s">
        <v>148</v>
      </c>
      <c r="E63" s="13" t="s">
        <v>149</v>
      </c>
      <c r="F63" s="13"/>
      <c r="G63" s="13"/>
      <c r="H63" s="13" t="s">
        <v>128</v>
      </c>
      <c r="I63" s="13"/>
      <c r="J63" s="15" t="n">
        <v>9700</v>
      </c>
      <c r="K63" s="15" t="n">
        <v>9700</v>
      </c>
      <c r="L63" s="15" t="n">
        <v>9700</v>
      </c>
      <c r="M63" s="15" t="n">
        <v>0</v>
      </c>
      <c r="N63" s="15" t="n">
        <v>9700</v>
      </c>
      <c r="O63" s="15" t="n">
        <v>0</v>
      </c>
      <c r="P63" s="15" t="n">
        <v>0</v>
      </c>
      <c r="Q63" s="15" t="n">
        <v>0</v>
      </c>
      <c r="R63" s="15" t="n">
        <v>0</v>
      </c>
      <c r="S63" s="15" t="n">
        <v>0</v>
      </c>
      <c r="T63" s="15" t="n">
        <v>0</v>
      </c>
      <c r="U63" s="15" t="n">
        <v>0</v>
      </c>
      <c r="V63" s="15" t="n">
        <v>0</v>
      </c>
      <c r="W63" s="15"/>
      <c r="X63" s="15" t="n">
        <v>0</v>
      </c>
      <c r="Y63" s="15" t="n">
        <v>0</v>
      </c>
      <c r="Z63" s="15"/>
    </row>
    <row r="64" customFormat="false" ht="12.8" hidden="false" customHeight="false" outlineLevel="0" collapsed="false">
      <c r="A64" s="15"/>
      <c r="B64" s="15"/>
      <c r="C64" s="15"/>
      <c r="D64" s="15"/>
      <c r="E64" s="15"/>
      <c r="F64" s="13"/>
      <c r="G64" s="13"/>
      <c r="H64" s="13" t="s">
        <v>129</v>
      </c>
      <c r="I64" s="13"/>
      <c r="J64" s="15" t="n">
        <v>-1000</v>
      </c>
      <c r="K64" s="15" t="n">
        <v>-1000</v>
      </c>
      <c r="L64" s="15" t="n">
        <v>-1000</v>
      </c>
      <c r="M64" s="15" t="n">
        <v>0</v>
      </c>
      <c r="N64" s="15" t="n">
        <v>-1000</v>
      </c>
      <c r="O64" s="15" t="n">
        <v>0</v>
      </c>
      <c r="P64" s="15" t="n">
        <v>0</v>
      </c>
      <c r="Q64" s="15" t="n">
        <v>0</v>
      </c>
      <c r="R64" s="15" t="n">
        <v>0</v>
      </c>
      <c r="S64" s="15" t="n">
        <v>0</v>
      </c>
      <c r="T64" s="15" t="n">
        <v>0</v>
      </c>
      <c r="U64" s="15" t="n">
        <v>0</v>
      </c>
      <c r="V64" s="15" t="n">
        <v>0</v>
      </c>
      <c r="W64" s="15"/>
      <c r="X64" s="15" t="n">
        <v>0</v>
      </c>
      <c r="Y64" s="15" t="n">
        <v>0</v>
      </c>
      <c r="Z64" s="15"/>
    </row>
    <row r="65" customFormat="false" ht="12.8" hidden="false" customHeight="false" outlineLevel="0" collapsed="false">
      <c r="A65" s="15"/>
      <c r="B65" s="15"/>
      <c r="C65" s="15"/>
      <c r="D65" s="15"/>
      <c r="E65" s="15"/>
      <c r="F65" s="13"/>
      <c r="G65" s="13"/>
      <c r="H65" s="13" t="s">
        <v>130</v>
      </c>
      <c r="I65" s="13"/>
      <c r="J65" s="15" t="n">
        <v>0</v>
      </c>
      <c r="K65" s="15" t="n">
        <v>0</v>
      </c>
      <c r="L65" s="15" t="n">
        <v>0</v>
      </c>
      <c r="M65" s="15" t="n">
        <v>0</v>
      </c>
      <c r="N65" s="15" t="n">
        <v>0</v>
      </c>
      <c r="O65" s="15" t="n">
        <v>0</v>
      </c>
      <c r="P65" s="15" t="n">
        <v>0</v>
      </c>
      <c r="Q65" s="15" t="n">
        <v>0</v>
      </c>
      <c r="R65" s="15" t="n">
        <v>0</v>
      </c>
      <c r="S65" s="15" t="n">
        <v>0</v>
      </c>
      <c r="T65" s="15" t="n">
        <v>0</v>
      </c>
      <c r="U65" s="15" t="n">
        <v>0</v>
      </c>
      <c r="V65" s="15" t="n">
        <v>0</v>
      </c>
      <c r="W65" s="15"/>
      <c r="X65" s="15" t="n">
        <v>0</v>
      </c>
      <c r="Y65" s="15" t="n">
        <v>0</v>
      </c>
      <c r="Z65" s="15"/>
    </row>
    <row r="66" customFormat="false" ht="12.8" hidden="false" customHeight="false" outlineLevel="0" collapsed="false">
      <c r="A66" s="15"/>
      <c r="B66" s="15"/>
      <c r="C66" s="15"/>
      <c r="D66" s="15"/>
      <c r="E66" s="15"/>
      <c r="F66" s="13"/>
      <c r="G66" s="13"/>
      <c r="H66" s="13" t="s">
        <v>131</v>
      </c>
      <c r="I66" s="13"/>
      <c r="J66" s="15" t="n">
        <v>8700</v>
      </c>
      <c r="K66" s="15" t="n">
        <v>8700</v>
      </c>
      <c r="L66" s="15" t="n">
        <v>8700</v>
      </c>
      <c r="M66" s="15" t="n">
        <v>0</v>
      </c>
      <c r="N66" s="15" t="n">
        <v>8700</v>
      </c>
      <c r="O66" s="15" t="n">
        <v>0</v>
      </c>
      <c r="P66" s="15" t="n">
        <v>0</v>
      </c>
      <c r="Q66" s="15" t="n">
        <v>0</v>
      </c>
      <c r="R66" s="15" t="n">
        <v>0</v>
      </c>
      <c r="S66" s="15" t="n">
        <v>0</v>
      </c>
      <c r="T66" s="15" t="n">
        <v>0</v>
      </c>
      <c r="U66" s="15" t="n">
        <v>0</v>
      </c>
      <c r="V66" s="15" t="n">
        <v>0</v>
      </c>
      <c r="W66" s="15"/>
      <c r="X66" s="15" t="n">
        <v>0</v>
      </c>
      <c r="Y66" s="15" t="n">
        <v>0</v>
      </c>
      <c r="Z66" s="15"/>
    </row>
    <row r="67" customFormat="false" ht="12.8" hidden="false" customHeight="false" outlineLevel="0" collapsed="false">
      <c r="A67" s="15" t="s">
        <v>150</v>
      </c>
      <c r="B67" s="15"/>
      <c r="C67" s="15"/>
      <c r="D67" s="15"/>
      <c r="E67" s="13" t="s">
        <v>151</v>
      </c>
      <c r="F67" s="13"/>
      <c r="G67" s="13"/>
      <c r="H67" s="13" t="s">
        <v>128</v>
      </c>
      <c r="I67" s="13"/>
      <c r="J67" s="15" t="n">
        <v>7046923</v>
      </c>
      <c r="K67" s="15" t="n">
        <v>7046923</v>
      </c>
      <c r="L67" s="15" t="n">
        <v>6570703</v>
      </c>
      <c r="M67" s="15" t="n">
        <v>4750530</v>
      </c>
      <c r="N67" s="15" t="n">
        <v>1820173</v>
      </c>
      <c r="O67" s="15" t="n">
        <v>34220</v>
      </c>
      <c r="P67" s="15" t="n">
        <v>442000</v>
      </c>
      <c r="Q67" s="15" t="n">
        <v>0</v>
      </c>
      <c r="R67" s="15" t="n">
        <v>0</v>
      </c>
      <c r="S67" s="15" t="n">
        <v>0</v>
      </c>
      <c r="T67" s="15" t="n">
        <v>0</v>
      </c>
      <c r="U67" s="15" t="n">
        <v>0</v>
      </c>
      <c r="V67" s="15" t="n">
        <v>0</v>
      </c>
      <c r="W67" s="15"/>
      <c r="X67" s="15" t="n">
        <v>0</v>
      </c>
      <c r="Y67" s="15" t="n">
        <v>0</v>
      </c>
      <c r="Z67" s="15"/>
    </row>
    <row r="68" customFormat="false" ht="12.8" hidden="false" customHeight="false" outlineLevel="0" collapsed="false">
      <c r="A68" s="15"/>
      <c r="B68" s="15"/>
      <c r="C68" s="15"/>
      <c r="D68" s="15"/>
      <c r="E68" s="15"/>
      <c r="F68" s="13"/>
      <c r="G68" s="13"/>
      <c r="H68" s="13" t="s">
        <v>129</v>
      </c>
      <c r="I68" s="13"/>
      <c r="J68" s="15" t="n">
        <v>0</v>
      </c>
      <c r="K68" s="15" t="n">
        <v>0</v>
      </c>
      <c r="L68" s="15" t="n">
        <v>0</v>
      </c>
      <c r="M68" s="15" t="n">
        <v>0</v>
      </c>
      <c r="N68" s="15" t="n">
        <v>0</v>
      </c>
      <c r="O68" s="15" t="n">
        <v>0</v>
      </c>
      <c r="P68" s="15" t="n">
        <v>0</v>
      </c>
      <c r="Q68" s="15" t="n">
        <v>0</v>
      </c>
      <c r="R68" s="15" t="n">
        <v>0</v>
      </c>
      <c r="S68" s="15" t="n">
        <v>0</v>
      </c>
      <c r="T68" s="15" t="n">
        <v>0</v>
      </c>
      <c r="U68" s="15" t="n">
        <v>0</v>
      </c>
      <c r="V68" s="15" t="n">
        <v>0</v>
      </c>
      <c r="W68" s="15"/>
      <c r="X68" s="15" t="n">
        <v>0</v>
      </c>
      <c r="Y68" s="15" t="n">
        <v>0</v>
      </c>
      <c r="Z68" s="15"/>
    </row>
    <row r="69" customFormat="false" ht="12.8" hidden="false" customHeight="false" outlineLevel="0" collapsed="false">
      <c r="A69" s="15"/>
      <c r="B69" s="15"/>
      <c r="C69" s="15"/>
      <c r="D69" s="15"/>
      <c r="E69" s="15"/>
      <c r="F69" s="13"/>
      <c r="G69" s="13"/>
      <c r="H69" s="13" t="s">
        <v>130</v>
      </c>
      <c r="I69" s="13"/>
      <c r="J69" s="15" t="n">
        <v>20000</v>
      </c>
      <c r="K69" s="15" t="n">
        <v>20000</v>
      </c>
      <c r="L69" s="15" t="n">
        <v>20000</v>
      </c>
      <c r="M69" s="15" t="n">
        <v>0</v>
      </c>
      <c r="N69" s="15" t="n">
        <v>20000</v>
      </c>
      <c r="O69" s="15" t="n">
        <v>0</v>
      </c>
      <c r="P69" s="15" t="n">
        <v>0</v>
      </c>
      <c r="Q69" s="15" t="n">
        <v>0</v>
      </c>
      <c r="R69" s="15" t="n">
        <v>0</v>
      </c>
      <c r="S69" s="15" t="n">
        <v>0</v>
      </c>
      <c r="T69" s="15" t="n">
        <v>0</v>
      </c>
      <c r="U69" s="15" t="n">
        <v>0</v>
      </c>
      <c r="V69" s="15" t="n">
        <v>0</v>
      </c>
      <c r="W69" s="15"/>
      <c r="X69" s="15" t="n">
        <v>0</v>
      </c>
      <c r="Y69" s="15" t="n">
        <v>0</v>
      </c>
      <c r="Z69" s="15"/>
    </row>
    <row r="70" customFormat="false" ht="12.8" hidden="false" customHeight="false" outlineLevel="0" collapsed="false">
      <c r="A70" s="15"/>
      <c r="B70" s="15"/>
      <c r="C70" s="15"/>
      <c r="D70" s="15"/>
      <c r="E70" s="15"/>
      <c r="F70" s="13"/>
      <c r="G70" s="13"/>
      <c r="H70" s="13" t="s">
        <v>131</v>
      </c>
      <c r="I70" s="13"/>
      <c r="J70" s="15" t="n">
        <v>7066923</v>
      </c>
      <c r="K70" s="15" t="n">
        <v>7066923</v>
      </c>
      <c r="L70" s="15" t="n">
        <v>6590703</v>
      </c>
      <c r="M70" s="15" t="n">
        <v>4750530</v>
      </c>
      <c r="N70" s="15" t="n">
        <v>1840173</v>
      </c>
      <c r="O70" s="15" t="n">
        <v>34220</v>
      </c>
      <c r="P70" s="15" t="n">
        <v>442000</v>
      </c>
      <c r="Q70" s="15" t="n">
        <v>0</v>
      </c>
      <c r="R70" s="15" t="n">
        <v>0</v>
      </c>
      <c r="S70" s="15" t="n">
        <v>0</v>
      </c>
      <c r="T70" s="15" t="n">
        <v>0</v>
      </c>
      <c r="U70" s="15" t="n">
        <v>0</v>
      </c>
      <c r="V70" s="15" t="n">
        <v>0</v>
      </c>
      <c r="W70" s="15"/>
      <c r="X70" s="15" t="n">
        <v>0</v>
      </c>
      <c r="Y70" s="15" t="n">
        <v>0</v>
      </c>
      <c r="Z70" s="15"/>
    </row>
    <row r="71" customFormat="false" ht="12.8" hidden="false" customHeight="false" outlineLevel="0" collapsed="false">
      <c r="A71" s="15"/>
      <c r="B71" s="15"/>
      <c r="C71" s="15" t="s">
        <v>152</v>
      </c>
      <c r="D71" s="15"/>
      <c r="E71" s="13" t="s">
        <v>153</v>
      </c>
      <c r="F71" s="13"/>
      <c r="G71" s="13"/>
      <c r="H71" s="13" t="s">
        <v>128</v>
      </c>
      <c r="I71" s="13"/>
      <c r="J71" s="15" t="n">
        <v>108400</v>
      </c>
      <c r="K71" s="15" t="n">
        <v>108400</v>
      </c>
      <c r="L71" s="15" t="n">
        <v>90400</v>
      </c>
      <c r="M71" s="15" t="n">
        <v>12000</v>
      </c>
      <c r="N71" s="15" t="n">
        <v>78400</v>
      </c>
      <c r="O71" s="15" t="n">
        <v>18000</v>
      </c>
      <c r="P71" s="15" t="n">
        <v>0</v>
      </c>
      <c r="Q71" s="15" t="n">
        <v>0</v>
      </c>
      <c r="R71" s="15" t="n">
        <v>0</v>
      </c>
      <c r="S71" s="15" t="n">
        <v>0</v>
      </c>
      <c r="T71" s="15" t="n">
        <v>0</v>
      </c>
      <c r="U71" s="15" t="n">
        <v>0</v>
      </c>
      <c r="V71" s="15" t="n">
        <v>0</v>
      </c>
      <c r="W71" s="15"/>
      <c r="X71" s="15" t="n">
        <v>0</v>
      </c>
      <c r="Y71" s="15" t="n">
        <v>0</v>
      </c>
      <c r="Z71" s="15"/>
    </row>
    <row r="72" customFormat="false" ht="12.8" hidden="false" customHeight="false" outlineLevel="0" collapsed="false">
      <c r="A72" s="15"/>
      <c r="B72" s="15"/>
      <c r="C72" s="15"/>
      <c r="D72" s="15"/>
      <c r="E72" s="15"/>
      <c r="F72" s="13"/>
      <c r="G72" s="13"/>
      <c r="H72" s="13" t="s">
        <v>129</v>
      </c>
      <c r="I72" s="13"/>
      <c r="J72" s="15" t="n">
        <v>0</v>
      </c>
      <c r="K72" s="15" t="n">
        <v>0</v>
      </c>
      <c r="L72" s="15" t="n">
        <v>0</v>
      </c>
      <c r="M72" s="15" t="n">
        <v>0</v>
      </c>
      <c r="N72" s="15" t="n">
        <v>0</v>
      </c>
      <c r="O72" s="15" t="n">
        <v>0</v>
      </c>
      <c r="P72" s="15" t="n">
        <v>0</v>
      </c>
      <c r="Q72" s="15" t="n">
        <v>0</v>
      </c>
      <c r="R72" s="15" t="n">
        <v>0</v>
      </c>
      <c r="S72" s="15" t="n">
        <v>0</v>
      </c>
      <c r="T72" s="15" t="n">
        <v>0</v>
      </c>
      <c r="U72" s="15" t="n">
        <v>0</v>
      </c>
      <c r="V72" s="15" t="n">
        <v>0</v>
      </c>
      <c r="W72" s="15"/>
      <c r="X72" s="15" t="n">
        <v>0</v>
      </c>
      <c r="Y72" s="15" t="n">
        <v>0</v>
      </c>
      <c r="Z72" s="15"/>
    </row>
    <row r="73" customFormat="false" ht="12.8" hidden="false" customHeight="false" outlineLevel="0" collapsed="false">
      <c r="A73" s="15"/>
      <c r="B73" s="15"/>
      <c r="C73" s="15"/>
      <c r="D73" s="15"/>
      <c r="E73" s="15"/>
      <c r="F73" s="13"/>
      <c r="G73" s="13"/>
      <c r="H73" s="13" t="s">
        <v>130</v>
      </c>
      <c r="I73" s="13"/>
      <c r="J73" s="15" t="n">
        <v>20000</v>
      </c>
      <c r="K73" s="15" t="n">
        <v>20000</v>
      </c>
      <c r="L73" s="15" t="n">
        <v>20000</v>
      </c>
      <c r="M73" s="15" t="n">
        <v>0</v>
      </c>
      <c r="N73" s="15" t="n">
        <v>20000</v>
      </c>
      <c r="O73" s="15" t="n">
        <v>0</v>
      </c>
      <c r="P73" s="15" t="n">
        <v>0</v>
      </c>
      <c r="Q73" s="15" t="n">
        <v>0</v>
      </c>
      <c r="R73" s="15" t="n">
        <v>0</v>
      </c>
      <c r="S73" s="15" t="n">
        <v>0</v>
      </c>
      <c r="T73" s="15" t="n">
        <v>0</v>
      </c>
      <c r="U73" s="15" t="n">
        <v>0</v>
      </c>
      <c r="V73" s="15" t="n">
        <v>0</v>
      </c>
      <c r="W73" s="15"/>
      <c r="X73" s="15" t="n">
        <v>0</v>
      </c>
      <c r="Y73" s="15" t="n">
        <v>0</v>
      </c>
      <c r="Z73" s="15"/>
    </row>
    <row r="74" customFormat="false" ht="12.8" hidden="false" customHeight="false" outlineLevel="0" collapsed="false">
      <c r="A74" s="15"/>
      <c r="B74" s="15"/>
      <c r="C74" s="15"/>
      <c r="D74" s="15"/>
      <c r="E74" s="15"/>
      <c r="F74" s="13"/>
      <c r="G74" s="13"/>
      <c r="H74" s="13" t="s">
        <v>131</v>
      </c>
      <c r="I74" s="13"/>
      <c r="J74" s="15" t="n">
        <v>128400</v>
      </c>
      <c r="K74" s="15" t="n">
        <v>128400</v>
      </c>
      <c r="L74" s="15" t="n">
        <v>110400</v>
      </c>
      <c r="M74" s="15" t="n">
        <v>12000</v>
      </c>
      <c r="N74" s="15" t="n">
        <v>98400</v>
      </c>
      <c r="O74" s="15" t="n">
        <v>18000</v>
      </c>
      <c r="P74" s="15" t="n">
        <v>0</v>
      </c>
      <c r="Q74" s="15" t="n">
        <v>0</v>
      </c>
      <c r="R74" s="15" t="n">
        <v>0</v>
      </c>
      <c r="S74" s="15" t="n">
        <v>0</v>
      </c>
      <c r="T74" s="15" t="n">
        <v>0</v>
      </c>
      <c r="U74" s="15" t="n">
        <v>0</v>
      </c>
      <c r="V74" s="15" t="n">
        <v>0</v>
      </c>
      <c r="W74" s="15"/>
      <c r="X74" s="15" t="n">
        <v>0</v>
      </c>
      <c r="Y74" s="15" t="n">
        <v>0</v>
      </c>
      <c r="Z74" s="15"/>
    </row>
    <row r="75" customFormat="false" ht="12.8" hidden="false" customHeight="false" outlineLevel="0" collapsed="false">
      <c r="A75" s="15"/>
      <c r="B75" s="15"/>
      <c r="C75" s="15"/>
      <c r="D75" s="15" t="s">
        <v>154</v>
      </c>
      <c r="E75" s="13" t="s">
        <v>155</v>
      </c>
      <c r="F75" s="13"/>
      <c r="G75" s="13"/>
      <c r="H75" s="13" t="s">
        <v>128</v>
      </c>
      <c r="I75" s="13"/>
      <c r="J75" s="15" t="n">
        <v>2600</v>
      </c>
      <c r="K75" s="15" t="n">
        <v>2600</v>
      </c>
      <c r="L75" s="15" t="n">
        <v>2600</v>
      </c>
      <c r="M75" s="15" t="n">
        <v>0</v>
      </c>
      <c r="N75" s="15" t="n">
        <v>2600</v>
      </c>
      <c r="O75" s="15" t="n">
        <v>0</v>
      </c>
      <c r="P75" s="15" t="n">
        <v>0</v>
      </c>
      <c r="Q75" s="15" t="n">
        <v>0</v>
      </c>
      <c r="R75" s="15" t="n">
        <v>0</v>
      </c>
      <c r="S75" s="15" t="n">
        <v>0</v>
      </c>
      <c r="T75" s="15" t="n">
        <v>0</v>
      </c>
      <c r="U75" s="15" t="n">
        <v>0</v>
      </c>
      <c r="V75" s="15" t="n">
        <v>0</v>
      </c>
      <c r="W75" s="15"/>
      <c r="X75" s="15" t="n">
        <v>0</v>
      </c>
      <c r="Y75" s="15" t="n">
        <v>0</v>
      </c>
      <c r="Z75" s="15"/>
    </row>
    <row r="76" customFormat="false" ht="12.8" hidden="false" customHeight="false" outlineLevel="0" collapsed="false">
      <c r="A76" s="15"/>
      <c r="B76" s="15"/>
      <c r="C76" s="15"/>
      <c r="D76" s="15"/>
      <c r="E76" s="15"/>
      <c r="F76" s="13"/>
      <c r="G76" s="13"/>
      <c r="H76" s="13" t="s">
        <v>129</v>
      </c>
      <c r="I76" s="13"/>
      <c r="J76" s="15" t="n">
        <v>0</v>
      </c>
      <c r="K76" s="15" t="n">
        <v>0</v>
      </c>
      <c r="L76" s="15" t="n">
        <v>0</v>
      </c>
      <c r="M76" s="15" t="n">
        <v>0</v>
      </c>
      <c r="N76" s="15" t="n">
        <v>0</v>
      </c>
      <c r="O76" s="15" t="n">
        <v>0</v>
      </c>
      <c r="P76" s="15" t="n">
        <v>0</v>
      </c>
      <c r="Q76" s="15" t="n">
        <v>0</v>
      </c>
      <c r="R76" s="15" t="n">
        <v>0</v>
      </c>
      <c r="S76" s="15" t="n">
        <v>0</v>
      </c>
      <c r="T76" s="15" t="n">
        <v>0</v>
      </c>
      <c r="U76" s="15" t="n">
        <v>0</v>
      </c>
      <c r="V76" s="15" t="n">
        <v>0</v>
      </c>
      <c r="W76" s="15"/>
      <c r="X76" s="15" t="n">
        <v>0</v>
      </c>
      <c r="Y76" s="15" t="n">
        <v>0</v>
      </c>
      <c r="Z76" s="15"/>
    </row>
    <row r="77" customFormat="false" ht="12.8" hidden="false" customHeight="false" outlineLevel="0" collapsed="false">
      <c r="A77" s="15"/>
      <c r="B77" s="15"/>
      <c r="C77" s="15"/>
      <c r="D77" s="15"/>
      <c r="E77" s="15"/>
      <c r="F77" s="13"/>
      <c r="G77" s="13"/>
      <c r="H77" s="13" t="s">
        <v>130</v>
      </c>
      <c r="I77" s="13"/>
      <c r="J77" s="15" t="n">
        <v>5800</v>
      </c>
      <c r="K77" s="15" t="n">
        <v>5800</v>
      </c>
      <c r="L77" s="15" t="n">
        <v>5800</v>
      </c>
      <c r="M77" s="15" t="n">
        <v>0</v>
      </c>
      <c r="N77" s="15" t="n">
        <v>5800</v>
      </c>
      <c r="O77" s="15" t="n">
        <v>0</v>
      </c>
      <c r="P77" s="15" t="n">
        <v>0</v>
      </c>
      <c r="Q77" s="15" t="n">
        <v>0</v>
      </c>
      <c r="R77" s="15" t="n">
        <v>0</v>
      </c>
      <c r="S77" s="15" t="n">
        <v>0</v>
      </c>
      <c r="T77" s="15" t="n">
        <v>0</v>
      </c>
      <c r="U77" s="15" t="n">
        <v>0</v>
      </c>
      <c r="V77" s="15" t="n">
        <v>0</v>
      </c>
      <c r="W77" s="15"/>
      <c r="X77" s="15" t="n">
        <v>0</v>
      </c>
      <c r="Y77" s="15" t="n">
        <v>0</v>
      </c>
      <c r="Z77" s="15"/>
    </row>
    <row r="78" customFormat="false" ht="12.8" hidden="false" customHeight="false" outlineLevel="0" collapsed="false">
      <c r="A78" s="15"/>
      <c r="B78" s="15"/>
      <c r="C78" s="15"/>
      <c r="D78" s="15"/>
      <c r="E78" s="15"/>
      <c r="F78" s="13"/>
      <c r="G78" s="13"/>
      <c r="H78" s="13" t="s">
        <v>131</v>
      </c>
      <c r="I78" s="13"/>
      <c r="J78" s="15" t="n">
        <v>8400</v>
      </c>
      <c r="K78" s="15" t="n">
        <v>8400</v>
      </c>
      <c r="L78" s="15" t="n">
        <v>8400</v>
      </c>
      <c r="M78" s="15" t="n">
        <v>0</v>
      </c>
      <c r="N78" s="15" t="n">
        <v>8400</v>
      </c>
      <c r="O78" s="15" t="n">
        <v>0</v>
      </c>
      <c r="P78" s="15" t="n">
        <v>0</v>
      </c>
      <c r="Q78" s="15" t="n">
        <v>0</v>
      </c>
      <c r="R78" s="15" t="n">
        <v>0</v>
      </c>
      <c r="S78" s="15" t="n">
        <v>0</v>
      </c>
      <c r="T78" s="15" t="n">
        <v>0</v>
      </c>
      <c r="U78" s="15" t="n">
        <v>0</v>
      </c>
      <c r="V78" s="15" t="n">
        <v>0</v>
      </c>
      <c r="W78" s="15"/>
      <c r="X78" s="15" t="n">
        <v>0</v>
      </c>
      <c r="Y78" s="15" t="n">
        <v>0</v>
      </c>
      <c r="Z78" s="15"/>
    </row>
    <row r="79" customFormat="false" ht="12.8" hidden="false" customHeight="false" outlineLevel="0" collapsed="false">
      <c r="A79" s="15"/>
      <c r="B79" s="15"/>
      <c r="C79" s="15"/>
      <c r="D79" s="15" t="s">
        <v>140</v>
      </c>
      <c r="E79" s="13" t="s">
        <v>141</v>
      </c>
      <c r="F79" s="13"/>
      <c r="G79" s="13"/>
      <c r="H79" s="13" t="s">
        <v>128</v>
      </c>
      <c r="I79" s="13"/>
      <c r="J79" s="15" t="n">
        <v>1700</v>
      </c>
      <c r="K79" s="15" t="n">
        <v>1700</v>
      </c>
      <c r="L79" s="15" t="n">
        <v>1700</v>
      </c>
      <c r="M79" s="15" t="n">
        <v>0</v>
      </c>
      <c r="N79" s="15" t="n">
        <v>1700</v>
      </c>
      <c r="O79" s="15" t="n">
        <v>0</v>
      </c>
      <c r="P79" s="15" t="n">
        <v>0</v>
      </c>
      <c r="Q79" s="15" t="n">
        <v>0</v>
      </c>
      <c r="R79" s="15" t="n">
        <v>0</v>
      </c>
      <c r="S79" s="15" t="n">
        <v>0</v>
      </c>
      <c r="T79" s="15" t="n">
        <v>0</v>
      </c>
      <c r="U79" s="15" t="n">
        <v>0</v>
      </c>
      <c r="V79" s="15" t="n">
        <v>0</v>
      </c>
      <c r="W79" s="15"/>
      <c r="X79" s="15" t="n">
        <v>0</v>
      </c>
      <c r="Y79" s="15" t="n">
        <v>0</v>
      </c>
      <c r="Z79" s="15"/>
    </row>
    <row r="80" customFormat="false" ht="12.8" hidden="false" customHeight="false" outlineLevel="0" collapsed="false">
      <c r="A80" s="15"/>
      <c r="B80" s="15"/>
      <c r="C80" s="15"/>
      <c r="D80" s="15"/>
      <c r="E80" s="15"/>
      <c r="F80" s="13"/>
      <c r="G80" s="13"/>
      <c r="H80" s="13" t="s">
        <v>129</v>
      </c>
      <c r="I80" s="13"/>
      <c r="J80" s="15" t="n">
        <v>0</v>
      </c>
      <c r="K80" s="15" t="n">
        <v>0</v>
      </c>
      <c r="L80" s="15" t="n">
        <v>0</v>
      </c>
      <c r="M80" s="15" t="n">
        <v>0</v>
      </c>
      <c r="N80" s="15" t="n">
        <v>0</v>
      </c>
      <c r="O80" s="15" t="n">
        <v>0</v>
      </c>
      <c r="P80" s="15" t="n">
        <v>0</v>
      </c>
      <c r="Q80" s="15" t="n">
        <v>0</v>
      </c>
      <c r="R80" s="15" t="n">
        <v>0</v>
      </c>
      <c r="S80" s="15" t="n">
        <v>0</v>
      </c>
      <c r="T80" s="15" t="n">
        <v>0</v>
      </c>
      <c r="U80" s="15" t="n">
        <v>0</v>
      </c>
      <c r="V80" s="15" t="n">
        <v>0</v>
      </c>
      <c r="W80" s="15"/>
      <c r="X80" s="15" t="n">
        <v>0</v>
      </c>
      <c r="Y80" s="15" t="n">
        <v>0</v>
      </c>
      <c r="Z80" s="15"/>
    </row>
    <row r="81" customFormat="false" ht="12.8" hidden="false" customHeight="false" outlineLevel="0" collapsed="false">
      <c r="A81" s="15"/>
      <c r="B81" s="15"/>
      <c r="C81" s="15"/>
      <c r="D81" s="15"/>
      <c r="E81" s="15"/>
      <c r="F81" s="13"/>
      <c r="G81" s="13"/>
      <c r="H81" s="13" t="s">
        <v>130</v>
      </c>
      <c r="I81" s="13"/>
      <c r="J81" s="15" t="n">
        <v>1000</v>
      </c>
      <c r="K81" s="15" t="n">
        <v>1000</v>
      </c>
      <c r="L81" s="15" t="n">
        <v>1000</v>
      </c>
      <c r="M81" s="15" t="n">
        <v>0</v>
      </c>
      <c r="N81" s="15" t="n">
        <v>1000</v>
      </c>
      <c r="O81" s="15" t="n">
        <v>0</v>
      </c>
      <c r="P81" s="15" t="n">
        <v>0</v>
      </c>
      <c r="Q81" s="15" t="n">
        <v>0</v>
      </c>
      <c r="R81" s="15" t="n">
        <v>0</v>
      </c>
      <c r="S81" s="15" t="n">
        <v>0</v>
      </c>
      <c r="T81" s="15" t="n">
        <v>0</v>
      </c>
      <c r="U81" s="15" t="n">
        <v>0</v>
      </c>
      <c r="V81" s="15" t="n">
        <v>0</v>
      </c>
      <c r="W81" s="15"/>
      <c r="X81" s="15" t="n">
        <v>0</v>
      </c>
      <c r="Y81" s="15" t="n">
        <v>0</v>
      </c>
      <c r="Z81" s="15"/>
    </row>
    <row r="82" customFormat="false" ht="12.8" hidden="false" customHeight="false" outlineLevel="0" collapsed="false">
      <c r="A82" s="15"/>
      <c r="B82" s="15"/>
      <c r="C82" s="15"/>
      <c r="D82" s="15"/>
      <c r="E82" s="15"/>
      <c r="F82" s="13"/>
      <c r="G82" s="13"/>
      <c r="H82" s="13" t="s">
        <v>131</v>
      </c>
      <c r="I82" s="13"/>
      <c r="J82" s="15" t="n">
        <v>2700</v>
      </c>
      <c r="K82" s="15" t="n">
        <v>2700</v>
      </c>
      <c r="L82" s="15" t="n">
        <v>2700</v>
      </c>
      <c r="M82" s="15" t="n">
        <v>0</v>
      </c>
      <c r="N82" s="15" t="n">
        <v>2700</v>
      </c>
      <c r="O82" s="15" t="n">
        <v>0</v>
      </c>
      <c r="P82" s="15" t="n">
        <v>0</v>
      </c>
      <c r="Q82" s="15" t="n">
        <v>0</v>
      </c>
      <c r="R82" s="15" t="n">
        <v>0</v>
      </c>
      <c r="S82" s="15" t="n">
        <v>0</v>
      </c>
      <c r="T82" s="15" t="n">
        <v>0</v>
      </c>
      <c r="U82" s="15" t="n">
        <v>0</v>
      </c>
      <c r="V82" s="15" t="n">
        <v>0</v>
      </c>
      <c r="W82" s="15"/>
      <c r="X82" s="15" t="n">
        <v>0</v>
      </c>
      <c r="Y82" s="15" t="n">
        <v>0</v>
      </c>
      <c r="Z82" s="15"/>
    </row>
    <row r="83" customFormat="false" ht="12.8" hidden="false" customHeight="false" outlineLevel="0" collapsed="false">
      <c r="A83" s="15"/>
      <c r="B83" s="15"/>
      <c r="C83" s="15"/>
      <c r="D83" s="15" t="s">
        <v>142</v>
      </c>
      <c r="E83" s="13" t="s">
        <v>143</v>
      </c>
      <c r="F83" s="13"/>
      <c r="G83" s="13"/>
      <c r="H83" s="13" t="s">
        <v>128</v>
      </c>
      <c r="I83" s="13"/>
      <c r="J83" s="15" t="n">
        <v>72800</v>
      </c>
      <c r="K83" s="15" t="n">
        <v>72800</v>
      </c>
      <c r="L83" s="15" t="n">
        <v>72800</v>
      </c>
      <c r="M83" s="15" t="n">
        <v>0</v>
      </c>
      <c r="N83" s="15" t="n">
        <v>72800</v>
      </c>
      <c r="O83" s="15" t="n">
        <v>0</v>
      </c>
      <c r="P83" s="15" t="n">
        <v>0</v>
      </c>
      <c r="Q83" s="15" t="n">
        <v>0</v>
      </c>
      <c r="R83" s="15" t="n">
        <v>0</v>
      </c>
      <c r="S83" s="15" t="n">
        <v>0</v>
      </c>
      <c r="T83" s="15" t="n">
        <v>0</v>
      </c>
      <c r="U83" s="15" t="n">
        <v>0</v>
      </c>
      <c r="V83" s="15" t="n">
        <v>0</v>
      </c>
      <c r="W83" s="15"/>
      <c r="X83" s="15" t="n">
        <v>0</v>
      </c>
      <c r="Y83" s="15" t="n">
        <v>0</v>
      </c>
      <c r="Z83" s="15"/>
    </row>
    <row r="84" customFormat="false" ht="12.8" hidden="false" customHeight="false" outlineLevel="0" collapsed="false">
      <c r="A84" s="15"/>
      <c r="B84" s="15"/>
      <c r="C84" s="15"/>
      <c r="D84" s="15"/>
      <c r="E84" s="15"/>
      <c r="F84" s="13"/>
      <c r="G84" s="13"/>
      <c r="H84" s="13" t="s">
        <v>129</v>
      </c>
      <c r="I84" s="13"/>
      <c r="J84" s="15" t="n">
        <v>0</v>
      </c>
      <c r="K84" s="15" t="n">
        <v>0</v>
      </c>
      <c r="L84" s="15" t="n">
        <v>0</v>
      </c>
      <c r="M84" s="15" t="n">
        <v>0</v>
      </c>
      <c r="N84" s="15" t="n">
        <v>0</v>
      </c>
      <c r="O84" s="15" t="n">
        <v>0</v>
      </c>
      <c r="P84" s="15" t="n">
        <v>0</v>
      </c>
      <c r="Q84" s="15" t="n">
        <v>0</v>
      </c>
      <c r="R84" s="15" t="n">
        <v>0</v>
      </c>
      <c r="S84" s="15" t="n">
        <v>0</v>
      </c>
      <c r="T84" s="15" t="n">
        <v>0</v>
      </c>
      <c r="U84" s="15" t="n">
        <v>0</v>
      </c>
      <c r="V84" s="15" t="n">
        <v>0</v>
      </c>
      <c r="W84" s="15"/>
      <c r="X84" s="15" t="n">
        <v>0</v>
      </c>
      <c r="Y84" s="15" t="n">
        <v>0</v>
      </c>
      <c r="Z84" s="15"/>
    </row>
    <row r="85" customFormat="false" ht="12.8" hidden="false" customHeight="false" outlineLevel="0" collapsed="false">
      <c r="A85" s="15"/>
      <c r="B85" s="15"/>
      <c r="C85" s="15"/>
      <c r="D85" s="15"/>
      <c r="E85" s="15"/>
      <c r="F85" s="13"/>
      <c r="G85" s="13"/>
      <c r="H85" s="13" t="s">
        <v>130</v>
      </c>
      <c r="I85" s="13"/>
      <c r="J85" s="15" t="n">
        <v>13200</v>
      </c>
      <c r="K85" s="15" t="n">
        <v>13200</v>
      </c>
      <c r="L85" s="15" t="n">
        <v>13200</v>
      </c>
      <c r="M85" s="15" t="n">
        <v>0</v>
      </c>
      <c r="N85" s="15" t="n">
        <v>13200</v>
      </c>
      <c r="O85" s="15" t="n">
        <v>0</v>
      </c>
      <c r="P85" s="15" t="n">
        <v>0</v>
      </c>
      <c r="Q85" s="15" t="n">
        <v>0</v>
      </c>
      <c r="R85" s="15" t="n">
        <v>0</v>
      </c>
      <c r="S85" s="15" t="n">
        <v>0</v>
      </c>
      <c r="T85" s="15" t="n">
        <v>0</v>
      </c>
      <c r="U85" s="15" t="n">
        <v>0</v>
      </c>
      <c r="V85" s="15" t="n">
        <v>0</v>
      </c>
      <c r="W85" s="15"/>
      <c r="X85" s="15" t="n">
        <v>0</v>
      </c>
      <c r="Y85" s="15" t="n">
        <v>0</v>
      </c>
      <c r="Z85" s="15"/>
    </row>
    <row r="86" customFormat="false" ht="12.8" hidden="false" customHeight="false" outlineLevel="0" collapsed="false">
      <c r="A86" s="15"/>
      <c r="B86" s="15"/>
      <c r="C86" s="15"/>
      <c r="D86" s="15"/>
      <c r="E86" s="15"/>
      <c r="F86" s="13"/>
      <c r="G86" s="13"/>
      <c r="H86" s="13" t="s">
        <v>131</v>
      </c>
      <c r="I86" s="13"/>
      <c r="J86" s="15" t="n">
        <v>86000</v>
      </c>
      <c r="K86" s="15" t="n">
        <v>86000</v>
      </c>
      <c r="L86" s="15" t="n">
        <v>86000</v>
      </c>
      <c r="M86" s="15" t="n">
        <v>0</v>
      </c>
      <c r="N86" s="15" t="n">
        <v>86000</v>
      </c>
      <c r="O86" s="15" t="n">
        <v>0</v>
      </c>
      <c r="P86" s="15" t="n">
        <v>0</v>
      </c>
      <c r="Q86" s="15" t="n">
        <v>0</v>
      </c>
      <c r="R86" s="15" t="n">
        <v>0</v>
      </c>
      <c r="S86" s="15" t="n">
        <v>0</v>
      </c>
      <c r="T86" s="15" t="n">
        <v>0</v>
      </c>
      <c r="U86" s="15" t="n">
        <v>0</v>
      </c>
      <c r="V86" s="15" t="n">
        <v>0</v>
      </c>
      <c r="W86" s="15"/>
      <c r="X86" s="15" t="n">
        <v>0</v>
      </c>
      <c r="Y86" s="15" t="n">
        <v>0</v>
      </c>
      <c r="Z86" s="15"/>
    </row>
    <row r="87" customFormat="false" ht="12.8" hidden="false" customHeight="false" outlineLevel="0" collapsed="false">
      <c r="A87" s="15" t="s">
        <v>18</v>
      </c>
      <c r="B87" s="15"/>
      <c r="C87" s="15"/>
      <c r="D87" s="15"/>
      <c r="E87" s="13" t="s">
        <v>19</v>
      </c>
      <c r="F87" s="13"/>
      <c r="G87" s="13"/>
      <c r="H87" s="13" t="s">
        <v>128</v>
      </c>
      <c r="I87" s="13"/>
      <c r="J87" s="15" t="n">
        <v>4838682</v>
      </c>
      <c r="K87" s="15" t="n">
        <v>4838682</v>
      </c>
      <c r="L87" s="15" t="n">
        <v>4612682</v>
      </c>
      <c r="M87" s="15" t="n">
        <v>4177272</v>
      </c>
      <c r="N87" s="15" t="n">
        <v>435410</v>
      </c>
      <c r="O87" s="15" t="n">
        <v>39000</v>
      </c>
      <c r="P87" s="15" t="n">
        <v>187000</v>
      </c>
      <c r="Q87" s="15" t="n">
        <v>0</v>
      </c>
      <c r="R87" s="15" t="n">
        <v>0</v>
      </c>
      <c r="S87" s="15" t="n">
        <v>0</v>
      </c>
      <c r="T87" s="15" t="n">
        <v>0</v>
      </c>
      <c r="U87" s="15" t="n">
        <v>0</v>
      </c>
      <c r="V87" s="15" t="n">
        <v>0</v>
      </c>
      <c r="W87" s="15"/>
      <c r="X87" s="15" t="n">
        <v>0</v>
      </c>
      <c r="Y87" s="15" t="n">
        <v>0</v>
      </c>
      <c r="Z87" s="15"/>
    </row>
    <row r="88" customFormat="false" ht="12.8" hidden="false" customHeight="false" outlineLevel="0" collapsed="false">
      <c r="A88" s="15"/>
      <c r="B88" s="15"/>
      <c r="C88" s="15"/>
      <c r="D88" s="15"/>
      <c r="E88" s="15"/>
      <c r="F88" s="13"/>
      <c r="G88" s="13"/>
      <c r="H88" s="13" t="s">
        <v>129</v>
      </c>
      <c r="I88" s="13"/>
      <c r="J88" s="15" t="n">
        <v>-14200</v>
      </c>
      <c r="K88" s="15" t="n">
        <v>-14200</v>
      </c>
      <c r="L88" s="15" t="n">
        <v>-14200</v>
      </c>
      <c r="M88" s="15" t="n">
        <v>-13200</v>
      </c>
      <c r="N88" s="15" t="n">
        <v>-1000</v>
      </c>
      <c r="O88" s="15" t="n">
        <v>0</v>
      </c>
      <c r="P88" s="15" t="n">
        <v>0</v>
      </c>
      <c r="Q88" s="15" t="n">
        <v>0</v>
      </c>
      <c r="R88" s="15" t="n">
        <v>0</v>
      </c>
      <c r="S88" s="15" t="n">
        <v>0</v>
      </c>
      <c r="T88" s="15" t="n">
        <v>0</v>
      </c>
      <c r="U88" s="15" t="n">
        <v>0</v>
      </c>
      <c r="V88" s="15" t="n">
        <v>0</v>
      </c>
      <c r="W88" s="15"/>
      <c r="X88" s="15" t="n">
        <v>0</v>
      </c>
      <c r="Y88" s="15" t="n">
        <v>0</v>
      </c>
      <c r="Z88" s="15"/>
    </row>
    <row r="89" customFormat="false" ht="12.8" hidden="false" customHeight="false" outlineLevel="0" collapsed="false">
      <c r="A89" s="15"/>
      <c r="B89" s="15"/>
      <c r="C89" s="15"/>
      <c r="D89" s="15"/>
      <c r="E89" s="15"/>
      <c r="F89" s="13"/>
      <c r="G89" s="13"/>
      <c r="H89" s="13" t="s">
        <v>130</v>
      </c>
      <c r="I89" s="13"/>
      <c r="J89" s="15" t="n">
        <v>446000</v>
      </c>
      <c r="K89" s="15" t="n">
        <v>258000</v>
      </c>
      <c r="L89" s="15" t="n">
        <v>258000</v>
      </c>
      <c r="M89" s="15" t="n">
        <v>3000</v>
      </c>
      <c r="N89" s="15" t="n">
        <v>255000</v>
      </c>
      <c r="O89" s="15" t="n">
        <v>0</v>
      </c>
      <c r="P89" s="15" t="n">
        <v>0</v>
      </c>
      <c r="Q89" s="15" t="n">
        <v>0</v>
      </c>
      <c r="R89" s="15" t="n">
        <v>0</v>
      </c>
      <c r="S89" s="15" t="n">
        <v>0</v>
      </c>
      <c r="T89" s="15" t="n">
        <v>188000</v>
      </c>
      <c r="U89" s="15" t="n">
        <v>188000</v>
      </c>
      <c r="V89" s="15" t="n">
        <v>0</v>
      </c>
      <c r="W89" s="15"/>
      <c r="X89" s="15" t="n">
        <v>0</v>
      </c>
      <c r="Y89" s="15" t="n">
        <v>0</v>
      </c>
      <c r="Z89" s="15"/>
    </row>
    <row r="90" customFormat="false" ht="12.8" hidden="false" customHeight="false" outlineLevel="0" collapsed="false">
      <c r="A90" s="15"/>
      <c r="B90" s="15"/>
      <c r="C90" s="15"/>
      <c r="D90" s="15"/>
      <c r="E90" s="15"/>
      <c r="F90" s="13"/>
      <c r="G90" s="13"/>
      <c r="H90" s="13" t="s">
        <v>131</v>
      </c>
      <c r="I90" s="13"/>
      <c r="J90" s="15" t="n">
        <v>5270482</v>
      </c>
      <c r="K90" s="15" t="n">
        <v>5082482</v>
      </c>
      <c r="L90" s="15" t="n">
        <v>4856482</v>
      </c>
      <c r="M90" s="15" t="n">
        <v>4167072</v>
      </c>
      <c r="N90" s="15" t="n">
        <v>689410</v>
      </c>
      <c r="O90" s="15" t="n">
        <v>39000</v>
      </c>
      <c r="P90" s="15" t="n">
        <v>187000</v>
      </c>
      <c r="Q90" s="15" t="n">
        <v>0</v>
      </c>
      <c r="R90" s="15" t="n">
        <v>0</v>
      </c>
      <c r="S90" s="15" t="n">
        <v>0</v>
      </c>
      <c r="T90" s="15" t="n">
        <v>188000</v>
      </c>
      <c r="U90" s="15" t="n">
        <v>188000</v>
      </c>
      <c r="V90" s="15" t="n">
        <v>0</v>
      </c>
      <c r="W90" s="15"/>
      <c r="X90" s="15" t="n">
        <v>0</v>
      </c>
      <c r="Y90" s="15" t="n">
        <v>0</v>
      </c>
      <c r="Z90" s="15"/>
    </row>
    <row r="91" customFormat="false" ht="12.8" hidden="false" customHeight="false" outlineLevel="0" collapsed="false">
      <c r="A91" s="15"/>
      <c r="B91" s="15"/>
      <c r="C91" s="15" t="s">
        <v>25</v>
      </c>
      <c r="D91" s="15"/>
      <c r="E91" s="13" t="s">
        <v>26</v>
      </c>
      <c r="F91" s="13"/>
      <c r="G91" s="13"/>
      <c r="H91" s="13" t="s">
        <v>128</v>
      </c>
      <c r="I91" s="13"/>
      <c r="J91" s="15" t="n">
        <v>4661872</v>
      </c>
      <c r="K91" s="15" t="n">
        <v>4661872</v>
      </c>
      <c r="L91" s="15" t="n">
        <v>4474872</v>
      </c>
      <c r="M91" s="15" t="n">
        <v>4175272</v>
      </c>
      <c r="N91" s="15" t="n">
        <v>299600</v>
      </c>
      <c r="O91" s="15" t="n">
        <v>0</v>
      </c>
      <c r="P91" s="15" t="n">
        <v>187000</v>
      </c>
      <c r="Q91" s="15" t="n">
        <v>0</v>
      </c>
      <c r="R91" s="15" t="n">
        <v>0</v>
      </c>
      <c r="S91" s="15" t="n">
        <v>0</v>
      </c>
      <c r="T91" s="15" t="n">
        <v>0</v>
      </c>
      <c r="U91" s="15" t="n">
        <v>0</v>
      </c>
      <c r="V91" s="15" t="n">
        <v>0</v>
      </c>
      <c r="W91" s="15"/>
      <c r="X91" s="15" t="n">
        <v>0</v>
      </c>
      <c r="Y91" s="15" t="n">
        <v>0</v>
      </c>
      <c r="Z91" s="15"/>
    </row>
    <row r="92" customFormat="false" ht="12.8" hidden="false" customHeight="false" outlineLevel="0" collapsed="false">
      <c r="A92" s="15"/>
      <c r="B92" s="15"/>
      <c r="C92" s="15"/>
      <c r="D92" s="15"/>
      <c r="E92" s="15"/>
      <c r="F92" s="13"/>
      <c r="G92" s="13"/>
      <c r="H92" s="13" t="s">
        <v>129</v>
      </c>
      <c r="I92" s="13"/>
      <c r="J92" s="15" t="n">
        <v>-13200</v>
      </c>
      <c r="K92" s="15" t="n">
        <v>-13200</v>
      </c>
      <c r="L92" s="15" t="n">
        <v>-13200</v>
      </c>
      <c r="M92" s="15" t="n">
        <v>-13200</v>
      </c>
      <c r="N92" s="15" t="n">
        <v>0</v>
      </c>
      <c r="O92" s="15" t="n">
        <v>0</v>
      </c>
      <c r="P92" s="15" t="n">
        <v>0</v>
      </c>
      <c r="Q92" s="15" t="n">
        <v>0</v>
      </c>
      <c r="R92" s="15" t="n">
        <v>0</v>
      </c>
      <c r="S92" s="15" t="n">
        <v>0</v>
      </c>
      <c r="T92" s="15" t="n">
        <v>0</v>
      </c>
      <c r="U92" s="15" t="n">
        <v>0</v>
      </c>
      <c r="V92" s="15" t="n">
        <v>0</v>
      </c>
      <c r="W92" s="15"/>
      <c r="X92" s="15" t="n">
        <v>0</v>
      </c>
      <c r="Y92" s="15" t="n">
        <v>0</v>
      </c>
      <c r="Z92" s="15"/>
    </row>
    <row r="93" customFormat="false" ht="12.8" hidden="false" customHeight="false" outlineLevel="0" collapsed="false">
      <c r="A93" s="15"/>
      <c r="B93" s="15"/>
      <c r="C93" s="15"/>
      <c r="D93" s="15"/>
      <c r="E93" s="15"/>
      <c r="F93" s="13"/>
      <c r="G93" s="13"/>
      <c r="H93" s="13" t="s">
        <v>130</v>
      </c>
      <c r="I93" s="13"/>
      <c r="J93" s="15" t="n">
        <v>442000</v>
      </c>
      <c r="K93" s="15" t="n">
        <v>254000</v>
      </c>
      <c r="L93" s="15" t="n">
        <v>254000</v>
      </c>
      <c r="M93" s="15" t="n">
        <v>0</v>
      </c>
      <c r="N93" s="15" t="n">
        <v>254000</v>
      </c>
      <c r="O93" s="15" t="n">
        <v>0</v>
      </c>
      <c r="P93" s="15" t="n">
        <v>0</v>
      </c>
      <c r="Q93" s="15" t="n">
        <v>0</v>
      </c>
      <c r="R93" s="15" t="n">
        <v>0</v>
      </c>
      <c r="S93" s="15" t="n">
        <v>0</v>
      </c>
      <c r="T93" s="15" t="n">
        <v>188000</v>
      </c>
      <c r="U93" s="15" t="n">
        <v>188000</v>
      </c>
      <c r="V93" s="15" t="n">
        <v>0</v>
      </c>
      <c r="W93" s="15"/>
      <c r="X93" s="15" t="n">
        <v>0</v>
      </c>
      <c r="Y93" s="15" t="n">
        <v>0</v>
      </c>
      <c r="Z93" s="15"/>
    </row>
    <row r="94" customFormat="false" ht="12.8" hidden="false" customHeight="false" outlineLevel="0" collapsed="false">
      <c r="A94" s="15"/>
      <c r="B94" s="15"/>
      <c r="C94" s="15"/>
      <c r="D94" s="15"/>
      <c r="E94" s="15"/>
      <c r="F94" s="13"/>
      <c r="G94" s="13"/>
      <c r="H94" s="13" t="s">
        <v>131</v>
      </c>
      <c r="I94" s="13"/>
      <c r="J94" s="15" t="n">
        <v>5090672</v>
      </c>
      <c r="K94" s="15" t="n">
        <v>4902672</v>
      </c>
      <c r="L94" s="15" t="n">
        <v>4715672</v>
      </c>
      <c r="M94" s="15" t="n">
        <v>4162072</v>
      </c>
      <c r="N94" s="15" t="n">
        <v>553600</v>
      </c>
      <c r="O94" s="15" t="n">
        <v>0</v>
      </c>
      <c r="P94" s="15" t="n">
        <v>187000</v>
      </c>
      <c r="Q94" s="15" t="n">
        <v>0</v>
      </c>
      <c r="R94" s="15" t="n">
        <v>0</v>
      </c>
      <c r="S94" s="15" t="n">
        <v>0</v>
      </c>
      <c r="T94" s="15" t="n">
        <v>188000</v>
      </c>
      <c r="U94" s="15" t="n">
        <v>188000</v>
      </c>
      <c r="V94" s="15" t="n">
        <v>0</v>
      </c>
      <c r="W94" s="15"/>
      <c r="X94" s="15" t="n">
        <v>0</v>
      </c>
      <c r="Y94" s="15" t="n">
        <v>0</v>
      </c>
      <c r="Z94" s="15"/>
    </row>
    <row r="95" customFormat="false" ht="12.8" hidden="false" customHeight="false" outlineLevel="0" collapsed="false">
      <c r="A95" s="15"/>
      <c r="B95" s="15"/>
      <c r="C95" s="15"/>
      <c r="D95" s="15" t="s">
        <v>156</v>
      </c>
      <c r="E95" s="13" t="s">
        <v>157</v>
      </c>
      <c r="F95" s="13"/>
      <c r="G95" s="13"/>
      <c r="H95" s="13" t="s">
        <v>128</v>
      </c>
      <c r="I95" s="13"/>
      <c r="J95" s="15" t="n">
        <v>138290</v>
      </c>
      <c r="K95" s="15" t="n">
        <v>138290</v>
      </c>
      <c r="L95" s="15" t="n">
        <v>138290</v>
      </c>
      <c r="M95" s="15" t="n">
        <v>138290</v>
      </c>
      <c r="N95" s="15" t="n">
        <v>0</v>
      </c>
      <c r="O95" s="15" t="n">
        <v>0</v>
      </c>
      <c r="P95" s="15" t="n">
        <v>0</v>
      </c>
      <c r="Q95" s="15" t="n">
        <v>0</v>
      </c>
      <c r="R95" s="15" t="n">
        <v>0</v>
      </c>
      <c r="S95" s="15" t="n">
        <v>0</v>
      </c>
      <c r="T95" s="15" t="n">
        <v>0</v>
      </c>
      <c r="U95" s="15" t="n">
        <v>0</v>
      </c>
      <c r="V95" s="15" t="n">
        <v>0</v>
      </c>
      <c r="W95" s="15"/>
      <c r="X95" s="15" t="n">
        <v>0</v>
      </c>
      <c r="Y95" s="15" t="n">
        <v>0</v>
      </c>
      <c r="Z95" s="15"/>
    </row>
    <row r="96" customFormat="false" ht="12.8" hidden="false" customHeight="false" outlineLevel="0" collapsed="false">
      <c r="A96" s="15"/>
      <c r="B96" s="15"/>
      <c r="C96" s="15"/>
      <c r="D96" s="15"/>
      <c r="E96" s="15"/>
      <c r="F96" s="13"/>
      <c r="G96" s="13"/>
      <c r="H96" s="13" t="s">
        <v>129</v>
      </c>
      <c r="I96" s="13"/>
      <c r="J96" s="15" t="n">
        <v>-5000</v>
      </c>
      <c r="K96" s="15" t="n">
        <v>-5000</v>
      </c>
      <c r="L96" s="15" t="n">
        <v>-5000</v>
      </c>
      <c r="M96" s="15" t="n">
        <v>-5000</v>
      </c>
      <c r="N96" s="15" t="n">
        <v>0</v>
      </c>
      <c r="O96" s="15" t="n">
        <v>0</v>
      </c>
      <c r="P96" s="15" t="n">
        <v>0</v>
      </c>
      <c r="Q96" s="15" t="n">
        <v>0</v>
      </c>
      <c r="R96" s="15" t="n">
        <v>0</v>
      </c>
      <c r="S96" s="15" t="n">
        <v>0</v>
      </c>
      <c r="T96" s="15" t="n">
        <v>0</v>
      </c>
      <c r="U96" s="15" t="n">
        <v>0</v>
      </c>
      <c r="V96" s="15" t="n">
        <v>0</v>
      </c>
      <c r="W96" s="15"/>
      <c r="X96" s="15" t="n">
        <v>0</v>
      </c>
      <c r="Y96" s="15" t="n">
        <v>0</v>
      </c>
      <c r="Z96" s="15"/>
    </row>
    <row r="97" customFormat="false" ht="12.8" hidden="false" customHeight="false" outlineLevel="0" collapsed="false">
      <c r="A97" s="15"/>
      <c r="B97" s="15"/>
      <c r="C97" s="15"/>
      <c r="D97" s="15"/>
      <c r="E97" s="15"/>
      <c r="F97" s="13"/>
      <c r="G97" s="13"/>
      <c r="H97" s="13" t="s">
        <v>130</v>
      </c>
      <c r="I97" s="13"/>
      <c r="J97" s="15" t="n">
        <v>0</v>
      </c>
      <c r="K97" s="15" t="n">
        <v>0</v>
      </c>
      <c r="L97" s="15" t="n">
        <v>0</v>
      </c>
      <c r="M97" s="15" t="n">
        <v>0</v>
      </c>
      <c r="N97" s="15" t="n">
        <v>0</v>
      </c>
      <c r="O97" s="15" t="n">
        <v>0</v>
      </c>
      <c r="P97" s="15" t="n">
        <v>0</v>
      </c>
      <c r="Q97" s="15" t="n">
        <v>0</v>
      </c>
      <c r="R97" s="15" t="n">
        <v>0</v>
      </c>
      <c r="S97" s="15" t="n">
        <v>0</v>
      </c>
      <c r="T97" s="15" t="n">
        <v>0</v>
      </c>
      <c r="U97" s="15" t="n">
        <v>0</v>
      </c>
      <c r="V97" s="15" t="n">
        <v>0</v>
      </c>
      <c r="W97" s="15"/>
      <c r="X97" s="15" t="n">
        <v>0</v>
      </c>
      <c r="Y97" s="15" t="n">
        <v>0</v>
      </c>
      <c r="Z97" s="15"/>
    </row>
    <row r="98" customFormat="false" ht="12.8" hidden="false" customHeight="false" outlineLevel="0" collapsed="false">
      <c r="A98" s="15"/>
      <c r="B98" s="15"/>
      <c r="C98" s="15"/>
      <c r="D98" s="15"/>
      <c r="E98" s="15"/>
      <c r="F98" s="13"/>
      <c r="G98" s="13"/>
      <c r="H98" s="13" t="s">
        <v>131</v>
      </c>
      <c r="I98" s="13"/>
      <c r="J98" s="15" t="n">
        <v>133290</v>
      </c>
      <c r="K98" s="15" t="n">
        <v>133290</v>
      </c>
      <c r="L98" s="15" t="n">
        <v>133290</v>
      </c>
      <c r="M98" s="15" t="n">
        <v>133290</v>
      </c>
      <c r="N98" s="15" t="n">
        <v>0</v>
      </c>
      <c r="O98" s="15" t="n">
        <v>0</v>
      </c>
      <c r="P98" s="15" t="n">
        <v>0</v>
      </c>
      <c r="Q98" s="15" t="n">
        <v>0</v>
      </c>
      <c r="R98" s="15" t="n">
        <v>0</v>
      </c>
      <c r="S98" s="15" t="n">
        <v>0</v>
      </c>
      <c r="T98" s="15" t="n">
        <v>0</v>
      </c>
      <c r="U98" s="15" t="n">
        <v>0</v>
      </c>
      <c r="V98" s="15" t="n">
        <v>0</v>
      </c>
      <c r="W98" s="15"/>
      <c r="X98" s="15" t="n">
        <v>0</v>
      </c>
      <c r="Y98" s="15" t="n">
        <v>0</v>
      </c>
      <c r="Z98" s="15"/>
    </row>
    <row r="99" customFormat="false" ht="12.8" hidden="false" customHeight="false" outlineLevel="0" collapsed="false">
      <c r="A99" s="15"/>
      <c r="B99" s="15"/>
      <c r="C99" s="15"/>
      <c r="D99" s="15" t="s">
        <v>158</v>
      </c>
      <c r="E99" s="13" t="s">
        <v>159</v>
      </c>
      <c r="F99" s="13"/>
      <c r="G99" s="13"/>
      <c r="H99" s="13" t="s">
        <v>128</v>
      </c>
      <c r="I99" s="13"/>
      <c r="J99" s="15" t="n">
        <v>10725</v>
      </c>
      <c r="K99" s="15" t="n">
        <v>10725</v>
      </c>
      <c r="L99" s="15" t="n">
        <v>10725</v>
      </c>
      <c r="M99" s="15" t="n">
        <v>10725</v>
      </c>
      <c r="N99" s="15" t="n">
        <v>0</v>
      </c>
      <c r="O99" s="15" t="n">
        <v>0</v>
      </c>
      <c r="P99" s="15" t="n">
        <v>0</v>
      </c>
      <c r="Q99" s="15" t="n">
        <v>0</v>
      </c>
      <c r="R99" s="15" t="n">
        <v>0</v>
      </c>
      <c r="S99" s="15" t="n">
        <v>0</v>
      </c>
      <c r="T99" s="15" t="n">
        <v>0</v>
      </c>
      <c r="U99" s="15" t="n">
        <v>0</v>
      </c>
      <c r="V99" s="15" t="n">
        <v>0</v>
      </c>
      <c r="W99" s="15"/>
      <c r="X99" s="15" t="n">
        <v>0</v>
      </c>
      <c r="Y99" s="15" t="n">
        <v>0</v>
      </c>
      <c r="Z99" s="15"/>
    </row>
    <row r="100" customFormat="false" ht="12.8" hidden="false" customHeight="false" outlineLevel="0" collapsed="false">
      <c r="A100" s="15"/>
      <c r="B100" s="15"/>
      <c r="C100" s="15"/>
      <c r="D100" s="15"/>
      <c r="E100" s="15"/>
      <c r="F100" s="13"/>
      <c r="G100" s="13"/>
      <c r="H100" s="13" t="s">
        <v>129</v>
      </c>
      <c r="I100" s="13"/>
      <c r="J100" s="15" t="n">
        <v>-3926</v>
      </c>
      <c r="K100" s="15" t="n">
        <v>-3926</v>
      </c>
      <c r="L100" s="15" t="n">
        <v>-3926</v>
      </c>
      <c r="M100" s="15" t="n">
        <v>-3926</v>
      </c>
      <c r="N100" s="15" t="n">
        <v>0</v>
      </c>
      <c r="O100" s="15" t="n">
        <v>0</v>
      </c>
      <c r="P100" s="15" t="n">
        <v>0</v>
      </c>
      <c r="Q100" s="15" t="n">
        <v>0</v>
      </c>
      <c r="R100" s="15" t="n">
        <v>0</v>
      </c>
      <c r="S100" s="15" t="n">
        <v>0</v>
      </c>
      <c r="T100" s="15" t="n">
        <v>0</v>
      </c>
      <c r="U100" s="15" t="n">
        <v>0</v>
      </c>
      <c r="V100" s="15" t="n">
        <v>0</v>
      </c>
      <c r="W100" s="15"/>
      <c r="X100" s="15" t="n">
        <v>0</v>
      </c>
      <c r="Y100" s="15" t="n">
        <v>0</v>
      </c>
      <c r="Z100" s="15"/>
    </row>
    <row r="101" customFormat="false" ht="12.8" hidden="false" customHeight="false" outlineLevel="0" collapsed="false">
      <c r="A101" s="15"/>
      <c r="B101" s="15"/>
      <c r="C101" s="15"/>
      <c r="D101" s="15"/>
      <c r="E101" s="15"/>
      <c r="F101" s="13"/>
      <c r="G101" s="13"/>
      <c r="H101" s="13" t="s">
        <v>130</v>
      </c>
      <c r="I101" s="13"/>
      <c r="J101" s="15" t="n">
        <v>0</v>
      </c>
      <c r="K101" s="15" t="n">
        <v>0</v>
      </c>
      <c r="L101" s="15" t="n">
        <v>0</v>
      </c>
      <c r="M101" s="15" t="n">
        <v>0</v>
      </c>
      <c r="N101" s="15" t="n">
        <v>0</v>
      </c>
      <c r="O101" s="15" t="n">
        <v>0</v>
      </c>
      <c r="P101" s="15" t="n">
        <v>0</v>
      </c>
      <c r="Q101" s="15" t="n">
        <v>0</v>
      </c>
      <c r="R101" s="15" t="n">
        <v>0</v>
      </c>
      <c r="S101" s="15" t="n">
        <v>0</v>
      </c>
      <c r="T101" s="15" t="n">
        <v>0</v>
      </c>
      <c r="U101" s="15" t="n">
        <v>0</v>
      </c>
      <c r="V101" s="15" t="n">
        <v>0</v>
      </c>
      <c r="W101" s="15"/>
      <c r="X101" s="15" t="n">
        <v>0</v>
      </c>
      <c r="Y101" s="15" t="n">
        <v>0</v>
      </c>
      <c r="Z101" s="15"/>
    </row>
    <row r="102" customFormat="false" ht="12.8" hidden="false" customHeight="false" outlineLevel="0" collapsed="false">
      <c r="A102" s="15"/>
      <c r="B102" s="15"/>
      <c r="C102" s="15"/>
      <c r="D102" s="15"/>
      <c r="E102" s="15"/>
      <c r="F102" s="13"/>
      <c r="G102" s="13"/>
      <c r="H102" s="13" t="s">
        <v>131</v>
      </c>
      <c r="I102" s="13"/>
      <c r="J102" s="15" t="n">
        <v>6799</v>
      </c>
      <c r="K102" s="15" t="n">
        <v>6799</v>
      </c>
      <c r="L102" s="15" t="n">
        <v>6799</v>
      </c>
      <c r="M102" s="15" t="n">
        <v>6799</v>
      </c>
      <c r="N102" s="15" t="n">
        <v>0</v>
      </c>
      <c r="O102" s="15" t="n">
        <v>0</v>
      </c>
      <c r="P102" s="15" t="n">
        <v>0</v>
      </c>
      <c r="Q102" s="15" t="n">
        <v>0</v>
      </c>
      <c r="R102" s="15" t="n">
        <v>0</v>
      </c>
      <c r="S102" s="15" t="n">
        <v>0</v>
      </c>
      <c r="T102" s="15" t="n">
        <v>0</v>
      </c>
      <c r="U102" s="15" t="n">
        <v>0</v>
      </c>
      <c r="V102" s="15" t="n">
        <v>0</v>
      </c>
      <c r="W102" s="15"/>
      <c r="X102" s="15" t="n">
        <v>0</v>
      </c>
      <c r="Y102" s="15" t="n">
        <v>0</v>
      </c>
      <c r="Z102" s="15"/>
    </row>
    <row r="103" customFormat="false" ht="12.8" hidden="false" customHeight="false" outlineLevel="0" collapsed="false">
      <c r="A103" s="15"/>
      <c r="B103" s="15"/>
      <c r="C103" s="15"/>
      <c r="D103" s="15" t="s">
        <v>160</v>
      </c>
      <c r="E103" s="13" t="s">
        <v>161</v>
      </c>
      <c r="F103" s="13"/>
      <c r="G103" s="13"/>
      <c r="H103" s="13" t="s">
        <v>128</v>
      </c>
      <c r="I103" s="13"/>
      <c r="J103" s="15" t="n">
        <v>3174668</v>
      </c>
      <c r="K103" s="15" t="n">
        <v>3174668</v>
      </c>
      <c r="L103" s="15" t="n">
        <v>3174668</v>
      </c>
      <c r="M103" s="15" t="n">
        <v>3174668</v>
      </c>
      <c r="N103" s="15" t="n">
        <v>0</v>
      </c>
      <c r="O103" s="15" t="n">
        <v>0</v>
      </c>
      <c r="P103" s="15" t="n">
        <v>0</v>
      </c>
      <c r="Q103" s="15" t="n">
        <v>0</v>
      </c>
      <c r="R103" s="15" t="n">
        <v>0</v>
      </c>
      <c r="S103" s="15" t="n">
        <v>0</v>
      </c>
      <c r="T103" s="15" t="n">
        <v>0</v>
      </c>
      <c r="U103" s="15" t="n">
        <v>0</v>
      </c>
      <c r="V103" s="15" t="n">
        <v>0</v>
      </c>
      <c r="W103" s="15"/>
      <c r="X103" s="15" t="n">
        <v>0</v>
      </c>
      <c r="Y103" s="15" t="n">
        <v>0</v>
      </c>
      <c r="Z103" s="15"/>
    </row>
    <row r="104" customFormat="false" ht="12.8" hidden="false" customHeight="false" outlineLevel="0" collapsed="false">
      <c r="A104" s="15"/>
      <c r="B104" s="15"/>
      <c r="C104" s="15"/>
      <c r="D104" s="15"/>
      <c r="E104" s="15"/>
      <c r="F104" s="13"/>
      <c r="G104" s="13"/>
      <c r="H104" s="13" t="s">
        <v>129</v>
      </c>
      <c r="I104" s="13"/>
      <c r="J104" s="15" t="n">
        <v>-4274</v>
      </c>
      <c r="K104" s="15" t="n">
        <v>-4274</v>
      </c>
      <c r="L104" s="15" t="n">
        <v>-4274</v>
      </c>
      <c r="M104" s="15" t="n">
        <v>-4274</v>
      </c>
      <c r="N104" s="15" t="n">
        <v>0</v>
      </c>
      <c r="O104" s="15" t="n">
        <v>0</v>
      </c>
      <c r="P104" s="15" t="n">
        <v>0</v>
      </c>
      <c r="Q104" s="15" t="n">
        <v>0</v>
      </c>
      <c r="R104" s="15" t="n">
        <v>0</v>
      </c>
      <c r="S104" s="15" t="n">
        <v>0</v>
      </c>
      <c r="T104" s="15" t="n">
        <v>0</v>
      </c>
      <c r="U104" s="15" t="n">
        <v>0</v>
      </c>
      <c r="V104" s="15" t="n">
        <v>0</v>
      </c>
      <c r="W104" s="15"/>
      <c r="X104" s="15" t="n">
        <v>0</v>
      </c>
      <c r="Y104" s="15" t="n">
        <v>0</v>
      </c>
      <c r="Z104" s="15"/>
    </row>
    <row r="105" customFormat="false" ht="12.8" hidden="false" customHeight="false" outlineLevel="0" collapsed="false">
      <c r="A105" s="15"/>
      <c r="B105" s="15"/>
      <c r="C105" s="15"/>
      <c r="D105" s="15"/>
      <c r="E105" s="15"/>
      <c r="F105" s="13"/>
      <c r="G105" s="13"/>
      <c r="H105" s="13" t="s">
        <v>130</v>
      </c>
      <c r="I105" s="13"/>
      <c r="J105" s="15" t="n">
        <v>0</v>
      </c>
      <c r="K105" s="15" t="n">
        <v>0</v>
      </c>
      <c r="L105" s="15" t="n">
        <v>0</v>
      </c>
      <c r="M105" s="15" t="n">
        <v>0</v>
      </c>
      <c r="N105" s="15" t="n">
        <v>0</v>
      </c>
      <c r="O105" s="15" t="n">
        <v>0</v>
      </c>
      <c r="P105" s="15" t="n">
        <v>0</v>
      </c>
      <c r="Q105" s="15" t="n">
        <v>0</v>
      </c>
      <c r="R105" s="15" t="n">
        <v>0</v>
      </c>
      <c r="S105" s="15" t="n">
        <v>0</v>
      </c>
      <c r="T105" s="15" t="n">
        <v>0</v>
      </c>
      <c r="U105" s="15" t="n">
        <v>0</v>
      </c>
      <c r="V105" s="15" t="n">
        <v>0</v>
      </c>
      <c r="W105" s="15"/>
      <c r="X105" s="15" t="n">
        <v>0</v>
      </c>
      <c r="Y105" s="15" t="n">
        <v>0</v>
      </c>
      <c r="Z105" s="15"/>
    </row>
    <row r="106" customFormat="false" ht="12.8" hidden="false" customHeight="false" outlineLevel="0" collapsed="false">
      <c r="A106" s="15"/>
      <c r="B106" s="15"/>
      <c r="C106" s="15"/>
      <c r="D106" s="15"/>
      <c r="E106" s="15"/>
      <c r="F106" s="13"/>
      <c r="G106" s="13"/>
      <c r="H106" s="13" t="s">
        <v>131</v>
      </c>
      <c r="I106" s="13"/>
      <c r="J106" s="15" t="n">
        <v>3170394</v>
      </c>
      <c r="K106" s="15" t="n">
        <v>3170394</v>
      </c>
      <c r="L106" s="15" t="n">
        <v>3170394</v>
      </c>
      <c r="M106" s="15" t="n">
        <v>3170394</v>
      </c>
      <c r="N106" s="15" t="n">
        <v>0</v>
      </c>
      <c r="O106" s="15" t="n">
        <v>0</v>
      </c>
      <c r="P106" s="15" t="n">
        <v>0</v>
      </c>
      <c r="Q106" s="15" t="n">
        <v>0</v>
      </c>
      <c r="R106" s="15" t="n">
        <v>0</v>
      </c>
      <c r="S106" s="15" t="n">
        <v>0</v>
      </c>
      <c r="T106" s="15" t="n">
        <v>0</v>
      </c>
      <c r="U106" s="15" t="n">
        <v>0</v>
      </c>
      <c r="V106" s="15" t="n">
        <v>0</v>
      </c>
      <c r="W106" s="15"/>
      <c r="X106" s="15" t="n">
        <v>0</v>
      </c>
      <c r="Y106" s="15" t="n">
        <v>0</v>
      </c>
      <c r="Z106" s="15"/>
    </row>
    <row r="107" customFormat="false" ht="12.8" hidden="false" customHeight="false" outlineLevel="0" collapsed="false">
      <c r="A107" s="15"/>
      <c r="B107" s="15"/>
      <c r="C107" s="15"/>
      <c r="D107" s="15" t="s">
        <v>140</v>
      </c>
      <c r="E107" s="13" t="s">
        <v>141</v>
      </c>
      <c r="F107" s="13"/>
      <c r="G107" s="13"/>
      <c r="H107" s="13" t="s">
        <v>128</v>
      </c>
      <c r="I107" s="13"/>
      <c r="J107" s="15" t="n">
        <v>114954</v>
      </c>
      <c r="K107" s="15" t="n">
        <v>114954</v>
      </c>
      <c r="L107" s="15" t="n">
        <v>114954</v>
      </c>
      <c r="M107" s="15" t="n">
        <v>0</v>
      </c>
      <c r="N107" s="15" t="n">
        <v>114954</v>
      </c>
      <c r="O107" s="15" t="n">
        <v>0</v>
      </c>
      <c r="P107" s="15" t="n">
        <v>0</v>
      </c>
      <c r="Q107" s="15" t="n">
        <v>0</v>
      </c>
      <c r="R107" s="15" t="n">
        <v>0</v>
      </c>
      <c r="S107" s="15" t="n">
        <v>0</v>
      </c>
      <c r="T107" s="15" t="n">
        <v>0</v>
      </c>
      <c r="U107" s="15" t="n">
        <v>0</v>
      </c>
      <c r="V107" s="15" t="n">
        <v>0</v>
      </c>
      <c r="W107" s="15"/>
      <c r="X107" s="15" t="n">
        <v>0</v>
      </c>
      <c r="Y107" s="15" t="n">
        <v>0</v>
      </c>
      <c r="Z107" s="15"/>
    </row>
    <row r="108" customFormat="false" ht="12.8" hidden="false" customHeight="false" outlineLevel="0" collapsed="false">
      <c r="A108" s="15"/>
      <c r="B108" s="15"/>
      <c r="C108" s="15"/>
      <c r="D108" s="15"/>
      <c r="E108" s="15"/>
      <c r="F108" s="13"/>
      <c r="G108" s="13"/>
      <c r="H108" s="13" t="s">
        <v>129</v>
      </c>
      <c r="I108" s="13"/>
      <c r="J108" s="15" t="n">
        <v>0</v>
      </c>
      <c r="K108" s="15" t="n">
        <v>0</v>
      </c>
      <c r="L108" s="15" t="n">
        <v>0</v>
      </c>
      <c r="M108" s="15" t="n">
        <v>0</v>
      </c>
      <c r="N108" s="15" t="n">
        <v>0</v>
      </c>
      <c r="O108" s="15" t="n">
        <v>0</v>
      </c>
      <c r="P108" s="15" t="n">
        <v>0</v>
      </c>
      <c r="Q108" s="15" t="n">
        <v>0</v>
      </c>
      <c r="R108" s="15" t="n">
        <v>0</v>
      </c>
      <c r="S108" s="15" t="n">
        <v>0</v>
      </c>
      <c r="T108" s="15" t="n">
        <v>0</v>
      </c>
      <c r="U108" s="15" t="n">
        <v>0</v>
      </c>
      <c r="V108" s="15" t="n">
        <v>0</v>
      </c>
      <c r="W108" s="15"/>
      <c r="X108" s="15" t="n">
        <v>0</v>
      </c>
      <c r="Y108" s="15" t="n">
        <v>0</v>
      </c>
      <c r="Z108" s="15"/>
    </row>
    <row r="109" customFormat="false" ht="12.8" hidden="false" customHeight="false" outlineLevel="0" collapsed="false">
      <c r="A109" s="15"/>
      <c r="B109" s="15"/>
      <c r="C109" s="15"/>
      <c r="D109" s="15"/>
      <c r="E109" s="15"/>
      <c r="F109" s="13"/>
      <c r="G109" s="13"/>
      <c r="H109" s="13" t="s">
        <v>130</v>
      </c>
      <c r="I109" s="13"/>
      <c r="J109" s="15" t="n">
        <v>130200</v>
      </c>
      <c r="K109" s="15" t="n">
        <v>130200</v>
      </c>
      <c r="L109" s="15" t="n">
        <v>130200</v>
      </c>
      <c r="M109" s="15" t="n">
        <v>0</v>
      </c>
      <c r="N109" s="15" t="n">
        <v>130200</v>
      </c>
      <c r="O109" s="15" t="n">
        <v>0</v>
      </c>
      <c r="P109" s="15" t="n">
        <v>0</v>
      </c>
      <c r="Q109" s="15" t="n">
        <v>0</v>
      </c>
      <c r="R109" s="15" t="n">
        <v>0</v>
      </c>
      <c r="S109" s="15" t="n">
        <v>0</v>
      </c>
      <c r="T109" s="15" t="n">
        <v>0</v>
      </c>
      <c r="U109" s="15" t="n">
        <v>0</v>
      </c>
      <c r="V109" s="15" t="n">
        <v>0</v>
      </c>
      <c r="W109" s="15"/>
      <c r="X109" s="15" t="n">
        <v>0</v>
      </c>
      <c r="Y109" s="15" t="n">
        <v>0</v>
      </c>
      <c r="Z109" s="15"/>
    </row>
    <row r="110" customFormat="false" ht="12.8" hidden="false" customHeight="false" outlineLevel="0" collapsed="false">
      <c r="A110" s="15"/>
      <c r="B110" s="15"/>
      <c r="C110" s="15"/>
      <c r="D110" s="15"/>
      <c r="E110" s="15"/>
      <c r="F110" s="13"/>
      <c r="G110" s="13"/>
      <c r="H110" s="13" t="s">
        <v>131</v>
      </c>
      <c r="I110" s="13"/>
      <c r="J110" s="15" t="n">
        <v>245154</v>
      </c>
      <c r="K110" s="15" t="n">
        <v>245154</v>
      </c>
      <c r="L110" s="15" t="n">
        <v>245154</v>
      </c>
      <c r="M110" s="15" t="n">
        <v>0</v>
      </c>
      <c r="N110" s="15" t="n">
        <v>245154</v>
      </c>
      <c r="O110" s="15" t="n">
        <v>0</v>
      </c>
      <c r="P110" s="15" t="n">
        <v>0</v>
      </c>
      <c r="Q110" s="15" t="n">
        <v>0</v>
      </c>
      <c r="R110" s="15" t="n">
        <v>0</v>
      </c>
      <c r="S110" s="15" t="n">
        <v>0</v>
      </c>
      <c r="T110" s="15" t="n">
        <v>0</v>
      </c>
      <c r="U110" s="15" t="n">
        <v>0</v>
      </c>
      <c r="V110" s="15" t="n">
        <v>0</v>
      </c>
      <c r="W110" s="15"/>
      <c r="X110" s="15" t="n">
        <v>0</v>
      </c>
      <c r="Y110" s="15" t="n">
        <v>0</v>
      </c>
      <c r="Z110" s="15"/>
    </row>
    <row r="112" customFormat="false" ht="12.8" hidden="false" customHeight="false" outlineLevel="0" collapsed="false">
      <c r="W112" s="17" t="s">
        <v>162</v>
      </c>
      <c r="X112" s="17"/>
      <c r="Y112" s="17"/>
    </row>
    <row r="114" customFormat="false" ht="12.8" hidden="false" customHeight="false" outlineLevel="0" collapsed="false">
      <c r="A114" s="13"/>
      <c r="B114" s="13"/>
      <c r="C114" s="13"/>
      <c r="D114" s="13"/>
      <c r="E114" s="13"/>
      <c r="F114" s="14"/>
      <c r="G114" s="14"/>
      <c r="H114" s="14"/>
    </row>
    <row r="115" customFormat="false" ht="12.8" hidden="false" customHeight="true" outlineLevel="0" collapsed="false">
      <c r="A115" s="15" t="s">
        <v>1</v>
      </c>
      <c r="B115" s="15"/>
      <c r="C115" s="15" t="s">
        <v>2</v>
      </c>
      <c r="D115" s="16" t="s">
        <v>96</v>
      </c>
      <c r="E115" s="15" t="s">
        <v>4</v>
      </c>
      <c r="F115" s="15"/>
      <c r="G115" s="15"/>
      <c r="H115" s="15"/>
      <c r="I115" s="15"/>
      <c r="J115" s="15" t="s">
        <v>97</v>
      </c>
      <c r="K115" s="15" t="s">
        <v>98</v>
      </c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customFormat="false" ht="12.8" hidden="false" customHeight="true" outlineLevel="0" collapsed="false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 t="s">
        <v>99</v>
      </c>
      <c r="L116" s="15" t="s">
        <v>100</v>
      </c>
      <c r="M116" s="15"/>
      <c r="N116" s="15"/>
      <c r="O116" s="15"/>
      <c r="P116" s="15"/>
      <c r="Q116" s="15"/>
      <c r="R116" s="15"/>
      <c r="S116" s="15"/>
      <c r="T116" s="16" t="s">
        <v>101</v>
      </c>
      <c r="U116" s="15" t="s">
        <v>100</v>
      </c>
      <c r="V116" s="15"/>
      <c r="W116" s="15"/>
      <c r="X116" s="15"/>
      <c r="Y116" s="15"/>
      <c r="Z116" s="15"/>
    </row>
    <row r="117" customFormat="false" ht="12.8" hidden="false" customHeight="true" outlineLevel="0" collapsed="false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6" t="s">
        <v>102</v>
      </c>
      <c r="M117" s="15" t="s">
        <v>100</v>
      </c>
      <c r="N117" s="15"/>
      <c r="O117" s="16" t="s">
        <v>103</v>
      </c>
      <c r="P117" s="16" t="s">
        <v>104</v>
      </c>
      <c r="Q117" s="16" t="s">
        <v>105</v>
      </c>
      <c r="R117" s="16" t="s">
        <v>106</v>
      </c>
      <c r="S117" s="16" t="s">
        <v>107</v>
      </c>
      <c r="T117" s="16"/>
      <c r="U117" s="16" t="s">
        <v>108</v>
      </c>
      <c r="V117" s="15" t="s">
        <v>109</v>
      </c>
      <c r="W117" s="15"/>
      <c r="X117" s="16" t="s">
        <v>110</v>
      </c>
      <c r="Y117" s="15" t="s">
        <v>111</v>
      </c>
      <c r="Z117" s="15"/>
    </row>
    <row r="118" customFormat="false" ht="12.8" hidden="false" customHeight="false" outlineLevel="0" collapsed="false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 t="s">
        <v>112</v>
      </c>
      <c r="N118" s="15" t="s">
        <v>113</v>
      </c>
      <c r="O118" s="16"/>
      <c r="P118" s="16"/>
      <c r="Q118" s="16"/>
      <c r="R118" s="16"/>
      <c r="S118" s="16"/>
      <c r="T118" s="16"/>
      <c r="U118" s="16"/>
      <c r="V118" s="15" t="s">
        <v>114</v>
      </c>
      <c r="W118" s="15"/>
      <c r="X118" s="16"/>
      <c r="Y118" s="16"/>
      <c r="Z118" s="15"/>
    </row>
    <row r="119" customFormat="false" ht="12.8" hidden="false" customHeight="false" outlineLevel="0" collapsed="false">
      <c r="A119" s="15" t="s">
        <v>9</v>
      </c>
      <c r="B119" s="15"/>
      <c r="C119" s="15" t="s">
        <v>10</v>
      </c>
      <c r="D119" s="15" t="s">
        <v>11</v>
      </c>
      <c r="E119" s="15" t="s">
        <v>12</v>
      </c>
      <c r="F119" s="15"/>
      <c r="G119" s="15"/>
      <c r="H119" s="15"/>
      <c r="I119" s="15"/>
      <c r="J119" s="15" t="s">
        <v>13</v>
      </c>
      <c r="K119" s="15" t="s">
        <v>14</v>
      </c>
      <c r="L119" s="15" t="s">
        <v>15</v>
      </c>
      <c r="M119" s="15" t="s">
        <v>16</v>
      </c>
      <c r="N119" s="15" t="s">
        <v>115</v>
      </c>
      <c r="O119" s="15" t="s">
        <v>116</v>
      </c>
      <c r="P119" s="15" t="s">
        <v>117</v>
      </c>
      <c r="Q119" s="15" t="s">
        <v>118</v>
      </c>
      <c r="R119" s="15" t="s">
        <v>119</v>
      </c>
      <c r="S119" s="15" t="s">
        <v>120</v>
      </c>
      <c r="T119" s="15" t="s">
        <v>121</v>
      </c>
      <c r="U119" s="15" t="s">
        <v>122</v>
      </c>
      <c r="V119" s="15" t="s">
        <v>123</v>
      </c>
      <c r="W119" s="15"/>
      <c r="X119" s="16" t="s">
        <v>124</v>
      </c>
      <c r="Y119" s="15" t="s">
        <v>125</v>
      </c>
      <c r="Z119" s="15"/>
    </row>
    <row r="120" customFormat="false" ht="12.8" hidden="false" customHeight="false" outlineLevel="0" collapsed="false">
      <c r="A120" s="15"/>
      <c r="B120" s="15"/>
      <c r="C120" s="15"/>
      <c r="D120" s="15" t="s">
        <v>163</v>
      </c>
      <c r="E120" s="13" t="s">
        <v>164</v>
      </c>
      <c r="F120" s="13"/>
      <c r="G120" s="13"/>
      <c r="H120" s="13" t="s">
        <v>128</v>
      </c>
      <c r="I120" s="13"/>
      <c r="J120" s="15" t="n">
        <v>87000</v>
      </c>
      <c r="K120" s="15" t="n">
        <v>87000</v>
      </c>
      <c r="L120" s="15" t="n">
        <v>87000</v>
      </c>
      <c r="M120" s="15" t="n">
        <v>0</v>
      </c>
      <c r="N120" s="15" t="n">
        <v>87000</v>
      </c>
      <c r="O120" s="15" t="n">
        <v>0</v>
      </c>
      <c r="P120" s="15" t="n">
        <v>0</v>
      </c>
      <c r="Q120" s="15" t="n">
        <v>0</v>
      </c>
      <c r="R120" s="15" t="n">
        <v>0</v>
      </c>
      <c r="S120" s="15" t="n">
        <v>0</v>
      </c>
      <c r="T120" s="15" t="n">
        <v>0</v>
      </c>
      <c r="U120" s="15" t="n">
        <v>0</v>
      </c>
      <c r="V120" s="15" t="n">
        <v>0</v>
      </c>
      <c r="W120" s="15"/>
      <c r="X120" s="15" t="n">
        <v>0</v>
      </c>
      <c r="Y120" s="15" t="n">
        <v>0</v>
      </c>
      <c r="Z120" s="15"/>
    </row>
    <row r="121" customFormat="false" ht="12.8" hidden="false" customHeight="false" outlineLevel="0" collapsed="false">
      <c r="A121" s="15"/>
      <c r="B121" s="15"/>
      <c r="C121" s="15"/>
      <c r="D121" s="15"/>
      <c r="E121" s="15"/>
      <c r="F121" s="13"/>
      <c r="G121" s="13"/>
      <c r="H121" s="13" t="s">
        <v>129</v>
      </c>
      <c r="I121" s="13"/>
      <c r="J121" s="15" t="n">
        <v>0</v>
      </c>
      <c r="K121" s="15" t="n">
        <v>0</v>
      </c>
      <c r="L121" s="15" t="n">
        <v>0</v>
      </c>
      <c r="M121" s="15" t="n">
        <v>0</v>
      </c>
      <c r="N121" s="15" t="n">
        <v>0</v>
      </c>
      <c r="O121" s="15" t="n">
        <v>0</v>
      </c>
      <c r="P121" s="15" t="n">
        <v>0</v>
      </c>
      <c r="Q121" s="15" t="n">
        <v>0</v>
      </c>
      <c r="R121" s="15" t="n">
        <v>0</v>
      </c>
      <c r="S121" s="15" t="n">
        <v>0</v>
      </c>
      <c r="T121" s="15" t="n">
        <v>0</v>
      </c>
      <c r="U121" s="15" t="n">
        <v>0</v>
      </c>
      <c r="V121" s="15" t="n">
        <v>0</v>
      </c>
      <c r="W121" s="15"/>
      <c r="X121" s="15" t="n">
        <v>0</v>
      </c>
      <c r="Y121" s="15" t="n">
        <v>0</v>
      </c>
      <c r="Z121" s="15"/>
    </row>
    <row r="122" customFormat="false" ht="12.8" hidden="false" customHeight="false" outlineLevel="0" collapsed="false">
      <c r="A122" s="15"/>
      <c r="B122" s="15"/>
      <c r="C122" s="15"/>
      <c r="D122" s="15"/>
      <c r="E122" s="15"/>
      <c r="F122" s="13"/>
      <c r="G122" s="13"/>
      <c r="H122" s="13" t="s">
        <v>130</v>
      </c>
      <c r="I122" s="13"/>
      <c r="J122" s="15" t="n">
        <v>41000</v>
      </c>
      <c r="K122" s="15" t="n">
        <v>41000</v>
      </c>
      <c r="L122" s="15" t="n">
        <v>41000</v>
      </c>
      <c r="M122" s="15" t="n">
        <v>0</v>
      </c>
      <c r="N122" s="15" t="n">
        <v>41000</v>
      </c>
      <c r="O122" s="15" t="n">
        <v>0</v>
      </c>
      <c r="P122" s="15" t="n">
        <v>0</v>
      </c>
      <c r="Q122" s="15" t="n">
        <v>0</v>
      </c>
      <c r="R122" s="15" t="n">
        <v>0</v>
      </c>
      <c r="S122" s="15" t="n">
        <v>0</v>
      </c>
      <c r="T122" s="15" t="n">
        <v>0</v>
      </c>
      <c r="U122" s="15" t="n">
        <v>0</v>
      </c>
      <c r="V122" s="15" t="n">
        <v>0</v>
      </c>
      <c r="W122" s="15"/>
      <c r="X122" s="15" t="n">
        <v>0</v>
      </c>
      <c r="Y122" s="15" t="n">
        <v>0</v>
      </c>
      <c r="Z122" s="15"/>
    </row>
    <row r="123" customFormat="false" ht="12.8" hidden="false" customHeight="false" outlineLevel="0" collapsed="false">
      <c r="A123" s="15"/>
      <c r="B123" s="15"/>
      <c r="C123" s="15"/>
      <c r="D123" s="15"/>
      <c r="E123" s="15"/>
      <c r="F123" s="13"/>
      <c r="G123" s="13"/>
      <c r="H123" s="13" t="s">
        <v>131</v>
      </c>
      <c r="I123" s="13"/>
      <c r="J123" s="15" t="n">
        <v>128000</v>
      </c>
      <c r="K123" s="15" t="n">
        <v>128000</v>
      </c>
      <c r="L123" s="15" t="n">
        <v>128000</v>
      </c>
      <c r="M123" s="15" t="n">
        <v>0</v>
      </c>
      <c r="N123" s="15" t="n">
        <v>128000</v>
      </c>
      <c r="O123" s="15" t="n">
        <v>0</v>
      </c>
      <c r="P123" s="15" t="n">
        <v>0</v>
      </c>
      <c r="Q123" s="15" t="n">
        <v>0</v>
      </c>
      <c r="R123" s="15" t="n">
        <v>0</v>
      </c>
      <c r="S123" s="15" t="n">
        <v>0</v>
      </c>
      <c r="T123" s="15" t="n">
        <v>0</v>
      </c>
      <c r="U123" s="15" t="n">
        <v>0</v>
      </c>
      <c r="V123" s="15" t="n">
        <v>0</v>
      </c>
      <c r="W123" s="15"/>
      <c r="X123" s="15" t="n">
        <v>0</v>
      </c>
      <c r="Y123" s="15" t="n">
        <v>0</v>
      </c>
      <c r="Z123" s="15"/>
    </row>
    <row r="124" customFormat="false" ht="12.8" hidden="false" customHeight="false" outlineLevel="0" collapsed="false">
      <c r="A124" s="15"/>
      <c r="B124" s="15"/>
      <c r="C124" s="15"/>
      <c r="D124" s="15" t="s">
        <v>165</v>
      </c>
      <c r="E124" s="13" t="s">
        <v>166</v>
      </c>
      <c r="F124" s="13"/>
      <c r="G124" s="13"/>
      <c r="H124" s="13" t="s">
        <v>128</v>
      </c>
      <c r="I124" s="13"/>
      <c r="J124" s="15" t="n">
        <v>4500</v>
      </c>
      <c r="K124" s="15" t="n">
        <v>4500</v>
      </c>
      <c r="L124" s="15" t="n">
        <v>4500</v>
      </c>
      <c r="M124" s="15" t="n">
        <v>0</v>
      </c>
      <c r="N124" s="15" t="n">
        <v>4500</v>
      </c>
      <c r="O124" s="15" t="n">
        <v>0</v>
      </c>
      <c r="P124" s="15" t="n">
        <v>0</v>
      </c>
      <c r="Q124" s="15" t="n">
        <v>0</v>
      </c>
      <c r="R124" s="15" t="n">
        <v>0</v>
      </c>
      <c r="S124" s="15" t="n">
        <v>0</v>
      </c>
      <c r="T124" s="15" t="n">
        <v>0</v>
      </c>
      <c r="U124" s="15" t="n">
        <v>0</v>
      </c>
      <c r="V124" s="15" t="n">
        <v>0</v>
      </c>
      <c r="W124" s="15"/>
      <c r="X124" s="15" t="n">
        <v>0</v>
      </c>
      <c r="Y124" s="15" t="n">
        <v>0</v>
      </c>
      <c r="Z124" s="15"/>
    </row>
    <row r="125" customFormat="false" ht="12.8" hidden="false" customHeight="false" outlineLevel="0" collapsed="false">
      <c r="A125" s="15"/>
      <c r="B125" s="15"/>
      <c r="C125" s="15"/>
      <c r="D125" s="15"/>
      <c r="E125" s="15"/>
      <c r="F125" s="13"/>
      <c r="G125" s="13"/>
      <c r="H125" s="13" t="s">
        <v>129</v>
      </c>
      <c r="I125" s="13"/>
      <c r="J125" s="15" t="n">
        <v>0</v>
      </c>
      <c r="K125" s="15" t="n">
        <v>0</v>
      </c>
      <c r="L125" s="15" t="n">
        <v>0</v>
      </c>
      <c r="M125" s="15" t="n">
        <v>0</v>
      </c>
      <c r="N125" s="15" t="n">
        <v>0</v>
      </c>
      <c r="O125" s="15" t="n">
        <v>0</v>
      </c>
      <c r="P125" s="15" t="n">
        <v>0</v>
      </c>
      <c r="Q125" s="15" t="n">
        <v>0</v>
      </c>
      <c r="R125" s="15" t="n">
        <v>0</v>
      </c>
      <c r="S125" s="15" t="n">
        <v>0</v>
      </c>
      <c r="T125" s="15" t="n">
        <v>0</v>
      </c>
      <c r="U125" s="15" t="n">
        <v>0</v>
      </c>
      <c r="V125" s="15" t="n">
        <v>0</v>
      </c>
      <c r="W125" s="15"/>
      <c r="X125" s="15" t="n">
        <v>0</v>
      </c>
      <c r="Y125" s="15" t="n">
        <v>0</v>
      </c>
      <c r="Z125" s="15"/>
    </row>
    <row r="126" customFormat="false" ht="12.8" hidden="false" customHeight="false" outlineLevel="0" collapsed="false">
      <c r="A126" s="15"/>
      <c r="B126" s="15"/>
      <c r="C126" s="15"/>
      <c r="D126" s="15"/>
      <c r="E126" s="15"/>
      <c r="F126" s="13"/>
      <c r="G126" s="13"/>
      <c r="H126" s="13" t="s">
        <v>130</v>
      </c>
      <c r="I126" s="13"/>
      <c r="J126" s="15" t="n">
        <v>65000</v>
      </c>
      <c r="K126" s="15" t="n">
        <v>65000</v>
      </c>
      <c r="L126" s="15" t="n">
        <v>65000</v>
      </c>
      <c r="M126" s="15" t="n">
        <v>0</v>
      </c>
      <c r="N126" s="15" t="n">
        <v>65000</v>
      </c>
      <c r="O126" s="15" t="n">
        <v>0</v>
      </c>
      <c r="P126" s="15" t="n">
        <v>0</v>
      </c>
      <c r="Q126" s="15" t="n">
        <v>0</v>
      </c>
      <c r="R126" s="15" t="n">
        <v>0</v>
      </c>
      <c r="S126" s="15" t="n">
        <v>0</v>
      </c>
      <c r="T126" s="15" t="n">
        <v>0</v>
      </c>
      <c r="U126" s="15" t="n">
        <v>0</v>
      </c>
      <c r="V126" s="15" t="n">
        <v>0</v>
      </c>
      <c r="W126" s="15"/>
      <c r="X126" s="15" t="n">
        <v>0</v>
      </c>
      <c r="Y126" s="15" t="n">
        <v>0</v>
      </c>
      <c r="Z126" s="15"/>
    </row>
    <row r="127" customFormat="false" ht="12.8" hidden="false" customHeight="false" outlineLevel="0" collapsed="false">
      <c r="A127" s="15"/>
      <c r="B127" s="15"/>
      <c r="C127" s="15"/>
      <c r="D127" s="15"/>
      <c r="E127" s="15"/>
      <c r="F127" s="13"/>
      <c r="G127" s="13"/>
      <c r="H127" s="13" t="s">
        <v>131</v>
      </c>
      <c r="I127" s="13"/>
      <c r="J127" s="15" t="n">
        <v>69500</v>
      </c>
      <c r="K127" s="15" t="n">
        <v>69500</v>
      </c>
      <c r="L127" s="15" t="n">
        <v>69500</v>
      </c>
      <c r="M127" s="15" t="n">
        <v>0</v>
      </c>
      <c r="N127" s="15" t="n">
        <v>69500</v>
      </c>
      <c r="O127" s="15" t="n">
        <v>0</v>
      </c>
      <c r="P127" s="15" t="n">
        <v>0</v>
      </c>
      <c r="Q127" s="15" t="n">
        <v>0</v>
      </c>
      <c r="R127" s="15" t="n">
        <v>0</v>
      </c>
      <c r="S127" s="15" t="n">
        <v>0</v>
      </c>
      <c r="T127" s="15" t="n">
        <v>0</v>
      </c>
      <c r="U127" s="15" t="n">
        <v>0</v>
      </c>
      <c r="V127" s="15" t="n">
        <v>0</v>
      </c>
      <c r="W127" s="15"/>
      <c r="X127" s="15" t="n">
        <v>0</v>
      </c>
      <c r="Y127" s="15" t="n">
        <v>0</v>
      </c>
      <c r="Z127" s="15"/>
    </row>
    <row r="128" customFormat="false" ht="12.8" hidden="false" customHeight="false" outlineLevel="0" collapsed="false">
      <c r="A128" s="15"/>
      <c r="B128" s="15"/>
      <c r="C128" s="15"/>
      <c r="D128" s="15" t="s">
        <v>167</v>
      </c>
      <c r="E128" s="13" t="s">
        <v>168</v>
      </c>
      <c r="F128" s="13"/>
      <c r="G128" s="13"/>
      <c r="H128" s="13" t="s">
        <v>128</v>
      </c>
      <c r="I128" s="13"/>
      <c r="J128" s="15" t="n">
        <v>18200</v>
      </c>
      <c r="K128" s="15" t="n">
        <v>18200</v>
      </c>
      <c r="L128" s="15" t="n">
        <v>18200</v>
      </c>
      <c r="M128" s="15" t="n">
        <v>0</v>
      </c>
      <c r="N128" s="15" t="n">
        <v>18200</v>
      </c>
      <c r="O128" s="15" t="n">
        <v>0</v>
      </c>
      <c r="P128" s="15" t="n">
        <v>0</v>
      </c>
      <c r="Q128" s="15" t="n">
        <v>0</v>
      </c>
      <c r="R128" s="15" t="n">
        <v>0</v>
      </c>
      <c r="S128" s="15" t="n">
        <v>0</v>
      </c>
      <c r="T128" s="15" t="n">
        <v>0</v>
      </c>
      <c r="U128" s="15" t="n">
        <v>0</v>
      </c>
      <c r="V128" s="15" t="n">
        <v>0</v>
      </c>
      <c r="W128" s="15"/>
      <c r="X128" s="15" t="n">
        <v>0</v>
      </c>
      <c r="Y128" s="15" t="n">
        <v>0</v>
      </c>
      <c r="Z128" s="15"/>
    </row>
    <row r="129" customFormat="false" ht="12.8" hidden="false" customHeight="false" outlineLevel="0" collapsed="false">
      <c r="A129" s="15"/>
      <c r="B129" s="15"/>
      <c r="C129" s="15"/>
      <c r="D129" s="15"/>
      <c r="E129" s="15"/>
      <c r="F129" s="13"/>
      <c r="G129" s="13"/>
      <c r="H129" s="13" t="s">
        <v>129</v>
      </c>
      <c r="I129" s="13"/>
      <c r="J129" s="15" t="n">
        <v>0</v>
      </c>
      <c r="K129" s="15" t="n">
        <v>0</v>
      </c>
      <c r="L129" s="15" t="n">
        <v>0</v>
      </c>
      <c r="M129" s="15" t="n">
        <v>0</v>
      </c>
      <c r="N129" s="15" t="n">
        <v>0</v>
      </c>
      <c r="O129" s="15" t="n">
        <v>0</v>
      </c>
      <c r="P129" s="15" t="n">
        <v>0</v>
      </c>
      <c r="Q129" s="15" t="n">
        <v>0</v>
      </c>
      <c r="R129" s="15" t="n">
        <v>0</v>
      </c>
      <c r="S129" s="15" t="n">
        <v>0</v>
      </c>
      <c r="T129" s="15" t="n">
        <v>0</v>
      </c>
      <c r="U129" s="15" t="n">
        <v>0</v>
      </c>
      <c r="V129" s="15" t="n">
        <v>0</v>
      </c>
      <c r="W129" s="15"/>
      <c r="X129" s="15" t="n">
        <v>0</v>
      </c>
      <c r="Y129" s="15" t="n">
        <v>0</v>
      </c>
      <c r="Z129" s="15"/>
    </row>
    <row r="130" customFormat="false" ht="12.8" hidden="false" customHeight="false" outlineLevel="0" collapsed="false">
      <c r="A130" s="15"/>
      <c r="B130" s="15"/>
      <c r="C130" s="15"/>
      <c r="D130" s="15"/>
      <c r="E130" s="15"/>
      <c r="F130" s="13"/>
      <c r="G130" s="13"/>
      <c r="H130" s="13" t="s">
        <v>130</v>
      </c>
      <c r="I130" s="13"/>
      <c r="J130" s="15" t="n">
        <v>10000</v>
      </c>
      <c r="K130" s="15" t="n">
        <v>10000</v>
      </c>
      <c r="L130" s="15" t="n">
        <v>10000</v>
      </c>
      <c r="M130" s="15" t="n">
        <v>0</v>
      </c>
      <c r="N130" s="15" t="n">
        <v>10000</v>
      </c>
      <c r="O130" s="15" t="n">
        <v>0</v>
      </c>
      <c r="P130" s="15" t="n">
        <v>0</v>
      </c>
      <c r="Q130" s="15" t="n">
        <v>0</v>
      </c>
      <c r="R130" s="15" t="n">
        <v>0</v>
      </c>
      <c r="S130" s="15" t="n">
        <v>0</v>
      </c>
      <c r="T130" s="15" t="n">
        <v>0</v>
      </c>
      <c r="U130" s="15" t="n">
        <v>0</v>
      </c>
      <c r="V130" s="15" t="n">
        <v>0</v>
      </c>
      <c r="W130" s="15"/>
      <c r="X130" s="15" t="n">
        <v>0</v>
      </c>
      <c r="Y130" s="15" t="n">
        <v>0</v>
      </c>
      <c r="Z130" s="15"/>
    </row>
    <row r="131" customFormat="false" ht="12.8" hidden="false" customHeight="false" outlineLevel="0" collapsed="false">
      <c r="A131" s="15"/>
      <c r="B131" s="15"/>
      <c r="C131" s="15"/>
      <c r="D131" s="15"/>
      <c r="E131" s="15"/>
      <c r="F131" s="13"/>
      <c r="G131" s="13"/>
      <c r="H131" s="13" t="s">
        <v>131</v>
      </c>
      <c r="I131" s="13"/>
      <c r="J131" s="15" t="n">
        <v>28200</v>
      </c>
      <c r="K131" s="15" t="n">
        <v>28200</v>
      </c>
      <c r="L131" s="15" t="n">
        <v>28200</v>
      </c>
      <c r="M131" s="15" t="n">
        <v>0</v>
      </c>
      <c r="N131" s="15" t="n">
        <v>28200</v>
      </c>
      <c r="O131" s="15" t="n">
        <v>0</v>
      </c>
      <c r="P131" s="15" t="n">
        <v>0</v>
      </c>
      <c r="Q131" s="15" t="n">
        <v>0</v>
      </c>
      <c r="R131" s="15" t="n">
        <v>0</v>
      </c>
      <c r="S131" s="15" t="n">
        <v>0</v>
      </c>
      <c r="T131" s="15" t="n">
        <v>0</v>
      </c>
      <c r="U131" s="15" t="n">
        <v>0</v>
      </c>
      <c r="V131" s="15" t="n">
        <v>0</v>
      </c>
      <c r="W131" s="15"/>
      <c r="X131" s="15" t="n">
        <v>0</v>
      </c>
      <c r="Y131" s="15" t="n">
        <v>0</v>
      </c>
      <c r="Z131" s="15"/>
    </row>
    <row r="132" customFormat="false" ht="12.8" hidden="false" customHeight="false" outlineLevel="0" collapsed="false">
      <c r="A132" s="15"/>
      <c r="B132" s="15"/>
      <c r="C132" s="15"/>
      <c r="D132" s="15" t="s">
        <v>142</v>
      </c>
      <c r="E132" s="13" t="s">
        <v>143</v>
      </c>
      <c r="F132" s="13"/>
      <c r="G132" s="13"/>
      <c r="H132" s="13" t="s">
        <v>128</v>
      </c>
      <c r="I132" s="13"/>
      <c r="J132" s="15" t="n">
        <v>46700</v>
      </c>
      <c r="K132" s="15" t="n">
        <v>46700</v>
      </c>
      <c r="L132" s="15" t="n">
        <v>46700</v>
      </c>
      <c r="M132" s="15" t="n">
        <v>0</v>
      </c>
      <c r="N132" s="15" t="n">
        <v>46700</v>
      </c>
      <c r="O132" s="15" t="n">
        <v>0</v>
      </c>
      <c r="P132" s="15" t="n">
        <v>0</v>
      </c>
      <c r="Q132" s="15" t="n">
        <v>0</v>
      </c>
      <c r="R132" s="15" t="n">
        <v>0</v>
      </c>
      <c r="S132" s="15" t="n">
        <v>0</v>
      </c>
      <c r="T132" s="15" t="n">
        <v>0</v>
      </c>
      <c r="U132" s="15" t="n">
        <v>0</v>
      </c>
      <c r="V132" s="15" t="n">
        <v>0</v>
      </c>
      <c r="W132" s="15"/>
      <c r="X132" s="15" t="n">
        <v>0</v>
      </c>
      <c r="Y132" s="15" t="n">
        <v>0</v>
      </c>
      <c r="Z132" s="15"/>
    </row>
    <row r="133" customFormat="false" ht="12.8" hidden="false" customHeight="false" outlineLevel="0" collapsed="false">
      <c r="A133" s="15"/>
      <c r="B133" s="15"/>
      <c r="C133" s="15"/>
      <c r="D133" s="15"/>
      <c r="E133" s="15"/>
      <c r="F133" s="13"/>
      <c r="G133" s="13"/>
      <c r="H133" s="13" t="s">
        <v>129</v>
      </c>
      <c r="I133" s="13"/>
      <c r="J133" s="15" t="n">
        <v>0</v>
      </c>
      <c r="K133" s="15" t="n">
        <v>0</v>
      </c>
      <c r="L133" s="15" t="n">
        <v>0</v>
      </c>
      <c r="M133" s="15" t="n">
        <v>0</v>
      </c>
      <c r="N133" s="15" t="n">
        <v>0</v>
      </c>
      <c r="O133" s="15" t="n">
        <v>0</v>
      </c>
      <c r="P133" s="15" t="n">
        <v>0</v>
      </c>
      <c r="Q133" s="15" t="n">
        <v>0</v>
      </c>
      <c r="R133" s="15" t="n">
        <v>0</v>
      </c>
      <c r="S133" s="15" t="n">
        <v>0</v>
      </c>
      <c r="T133" s="15" t="n">
        <v>0</v>
      </c>
      <c r="U133" s="15" t="n">
        <v>0</v>
      </c>
      <c r="V133" s="15" t="n">
        <v>0</v>
      </c>
      <c r="W133" s="15"/>
      <c r="X133" s="15" t="n">
        <v>0</v>
      </c>
      <c r="Y133" s="15" t="n">
        <v>0</v>
      </c>
      <c r="Z133" s="15"/>
    </row>
    <row r="134" customFormat="false" ht="12.8" hidden="false" customHeight="false" outlineLevel="0" collapsed="false">
      <c r="A134" s="15"/>
      <c r="B134" s="15"/>
      <c r="C134" s="15"/>
      <c r="D134" s="15"/>
      <c r="E134" s="15"/>
      <c r="F134" s="13"/>
      <c r="G134" s="13"/>
      <c r="H134" s="13" t="s">
        <v>130</v>
      </c>
      <c r="I134" s="13"/>
      <c r="J134" s="15" t="n">
        <v>4800</v>
      </c>
      <c r="K134" s="15" t="n">
        <v>4800</v>
      </c>
      <c r="L134" s="15" t="n">
        <v>4800</v>
      </c>
      <c r="M134" s="15" t="n">
        <v>0</v>
      </c>
      <c r="N134" s="15" t="n">
        <v>4800</v>
      </c>
      <c r="O134" s="15" t="n">
        <v>0</v>
      </c>
      <c r="P134" s="15" t="n">
        <v>0</v>
      </c>
      <c r="Q134" s="15" t="n">
        <v>0</v>
      </c>
      <c r="R134" s="15" t="n">
        <v>0</v>
      </c>
      <c r="S134" s="15" t="n">
        <v>0</v>
      </c>
      <c r="T134" s="15" t="n">
        <v>0</v>
      </c>
      <c r="U134" s="15" t="n">
        <v>0</v>
      </c>
      <c r="V134" s="15" t="n">
        <v>0</v>
      </c>
      <c r="W134" s="15"/>
      <c r="X134" s="15" t="n">
        <v>0</v>
      </c>
      <c r="Y134" s="15" t="n">
        <v>0</v>
      </c>
      <c r="Z134" s="15"/>
    </row>
    <row r="135" customFormat="false" ht="12.8" hidden="false" customHeight="false" outlineLevel="0" collapsed="false">
      <c r="A135" s="15"/>
      <c r="B135" s="15"/>
      <c r="C135" s="15"/>
      <c r="D135" s="15"/>
      <c r="E135" s="15"/>
      <c r="F135" s="13"/>
      <c r="G135" s="13"/>
      <c r="H135" s="13" t="s">
        <v>131</v>
      </c>
      <c r="I135" s="13"/>
      <c r="J135" s="15" t="n">
        <v>51500</v>
      </c>
      <c r="K135" s="15" t="n">
        <v>51500</v>
      </c>
      <c r="L135" s="15" t="n">
        <v>51500</v>
      </c>
      <c r="M135" s="15" t="n">
        <v>0</v>
      </c>
      <c r="N135" s="15" t="n">
        <v>51500</v>
      </c>
      <c r="O135" s="15" t="n">
        <v>0</v>
      </c>
      <c r="P135" s="15" t="n">
        <v>0</v>
      </c>
      <c r="Q135" s="15" t="n">
        <v>0</v>
      </c>
      <c r="R135" s="15" t="n">
        <v>0</v>
      </c>
      <c r="S135" s="15" t="n">
        <v>0</v>
      </c>
      <c r="T135" s="15" t="n">
        <v>0</v>
      </c>
      <c r="U135" s="15" t="n">
        <v>0</v>
      </c>
      <c r="V135" s="15" t="n">
        <v>0</v>
      </c>
      <c r="W135" s="15"/>
      <c r="X135" s="15" t="n">
        <v>0</v>
      </c>
      <c r="Y135" s="15" t="n">
        <v>0</v>
      </c>
      <c r="Z135" s="15"/>
    </row>
    <row r="136" customFormat="false" ht="12.8" hidden="false" customHeight="false" outlineLevel="0" collapsed="false">
      <c r="A136" s="15"/>
      <c r="B136" s="15"/>
      <c r="C136" s="15"/>
      <c r="D136" s="15" t="s">
        <v>169</v>
      </c>
      <c r="E136" s="13" t="s">
        <v>170</v>
      </c>
      <c r="F136" s="13"/>
      <c r="G136" s="13"/>
      <c r="H136" s="13" t="s">
        <v>128</v>
      </c>
      <c r="I136" s="13"/>
      <c r="J136" s="15" t="n">
        <v>9800</v>
      </c>
      <c r="K136" s="15" t="n">
        <v>9800</v>
      </c>
      <c r="L136" s="15" t="n">
        <v>9800</v>
      </c>
      <c r="M136" s="15" t="n">
        <v>0</v>
      </c>
      <c r="N136" s="15" t="n">
        <v>9800</v>
      </c>
      <c r="O136" s="15" t="n">
        <v>0</v>
      </c>
      <c r="P136" s="15" t="n">
        <v>0</v>
      </c>
      <c r="Q136" s="15" t="n">
        <v>0</v>
      </c>
      <c r="R136" s="15" t="n">
        <v>0</v>
      </c>
      <c r="S136" s="15" t="n">
        <v>0</v>
      </c>
      <c r="T136" s="15" t="n">
        <v>0</v>
      </c>
      <c r="U136" s="15" t="n">
        <v>0</v>
      </c>
      <c r="V136" s="15" t="n">
        <v>0</v>
      </c>
      <c r="W136" s="15"/>
      <c r="X136" s="15" t="n">
        <v>0</v>
      </c>
      <c r="Y136" s="15" t="n">
        <v>0</v>
      </c>
      <c r="Z136" s="15"/>
    </row>
    <row r="137" customFormat="false" ht="12.8" hidden="false" customHeight="false" outlineLevel="0" collapsed="false">
      <c r="A137" s="15"/>
      <c r="B137" s="15"/>
      <c r="C137" s="15"/>
      <c r="D137" s="15"/>
      <c r="E137" s="15"/>
      <c r="F137" s="13"/>
      <c r="G137" s="13"/>
      <c r="H137" s="13" t="s">
        <v>129</v>
      </c>
      <c r="I137" s="13"/>
      <c r="J137" s="15" t="n">
        <v>0</v>
      </c>
      <c r="K137" s="15" t="n">
        <v>0</v>
      </c>
      <c r="L137" s="15" t="n">
        <v>0</v>
      </c>
      <c r="M137" s="15" t="n">
        <v>0</v>
      </c>
      <c r="N137" s="15" t="n">
        <v>0</v>
      </c>
      <c r="O137" s="15" t="n">
        <v>0</v>
      </c>
      <c r="P137" s="15" t="n">
        <v>0</v>
      </c>
      <c r="Q137" s="15" t="n">
        <v>0</v>
      </c>
      <c r="R137" s="15" t="n">
        <v>0</v>
      </c>
      <c r="S137" s="15" t="n">
        <v>0</v>
      </c>
      <c r="T137" s="15" t="n">
        <v>0</v>
      </c>
      <c r="U137" s="15" t="n">
        <v>0</v>
      </c>
      <c r="V137" s="15" t="n">
        <v>0</v>
      </c>
      <c r="W137" s="15"/>
      <c r="X137" s="15" t="n">
        <v>0</v>
      </c>
      <c r="Y137" s="15" t="n">
        <v>0</v>
      </c>
      <c r="Z137" s="15"/>
    </row>
    <row r="138" customFormat="false" ht="12.8" hidden="false" customHeight="false" outlineLevel="0" collapsed="false">
      <c r="A138" s="15"/>
      <c r="B138" s="15"/>
      <c r="C138" s="15"/>
      <c r="D138" s="15"/>
      <c r="E138" s="15"/>
      <c r="F138" s="13"/>
      <c r="G138" s="13"/>
      <c r="H138" s="13" t="s">
        <v>130</v>
      </c>
      <c r="I138" s="13"/>
      <c r="J138" s="15" t="n">
        <v>3000</v>
      </c>
      <c r="K138" s="15" t="n">
        <v>3000</v>
      </c>
      <c r="L138" s="15" t="n">
        <v>3000</v>
      </c>
      <c r="M138" s="15" t="n">
        <v>0</v>
      </c>
      <c r="N138" s="15" t="n">
        <v>3000</v>
      </c>
      <c r="O138" s="15" t="n">
        <v>0</v>
      </c>
      <c r="P138" s="15" t="n">
        <v>0</v>
      </c>
      <c r="Q138" s="15" t="n">
        <v>0</v>
      </c>
      <c r="R138" s="15" t="n">
        <v>0</v>
      </c>
      <c r="S138" s="15" t="n">
        <v>0</v>
      </c>
      <c r="T138" s="15" t="n">
        <v>0</v>
      </c>
      <c r="U138" s="15" t="n">
        <v>0</v>
      </c>
      <c r="V138" s="15" t="n">
        <v>0</v>
      </c>
      <c r="W138" s="15"/>
      <c r="X138" s="15" t="n">
        <v>0</v>
      </c>
      <c r="Y138" s="15" t="n">
        <v>0</v>
      </c>
      <c r="Z138" s="15"/>
    </row>
    <row r="139" customFormat="false" ht="12.8" hidden="false" customHeight="false" outlineLevel="0" collapsed="false">
      <c r="A139" s="15"/>
      <c r="B139" s="15"/>
      <c r="C139" s="15"/>
      <c r="D139" s="15"/>
      <c r="E139" s="15"/>
      <c r="F139" s="13"/>
      <c r="G139" s="13"/>
      <c r="H139" s="13" t="s">
        <v>131</v>
      </c>
      <c r="I139" s="13"/>
      <c r="J139" s="15" t="n">
        <v>12800</v>
      </c>
      <c r="K139" s="15" t="n">
        <v>12800</v>
      </c>
      <c r="L139" s="15" t="n">
        <v>12800</v>
      </c>
      <c r="M139" s="15" t="n">
        <v>0</v>
      </c>
      <c r="N139" s="15" t="n">
        <v>12800</v>
      </c>
      <c r="O139" s="15" t="n">
        <v>0</v>
      </c>
      <c r="P139" s="15" t="n">
        <v>0</v>
      </c>
      <c r="Q139" s="15" t="n">
        <v>0</v>
      </c>
      <c r="R139" s="15" t="n">
        <v>0</v>
      </c>
      <c r="S139" s="15" t="n">
        <v>0</v>
      </c>
      <c r="T139" s="15" t="n">
        <v>0</v>
      </c>
      <c r="U139" s="15" t="n">
        <v>0</v>
      </c>
      <c r="V139" s="15" t="n">
        <v>0</v>
      </c>
      <c r="W139" s="15"/>
      <c r="X139" s="15" t="n">
        <v>0</v>
      </c>
      <c r="Y139" s="15" t="n">
        <v>0</v>
      </c>
      <c r="Z139" s="15"/>
    </row>
    <row r="140" customFormat="false" ht="12.8" hidden="false" customHeight="false" outlineLevel="0" collapsed="false">
      <c r="A140" s="15"/>
      <c r="B140" s="15"/>
      <c r="C140" s="15"/>
      <c r="D140" s="15" t="s">
        <v>171</v>
      </c>
      <c r="E140" s="13" t="s">
        <v>172</v>
      </c>
      <c r="F140" s="13"/>
      <c r="G140" s="13"/>
      <c r="H140" s="13" t="s">
        <v>128</v>
      </c>
      <c r="I140" s="13"/>
      <c r="J140" s="15" t="n">
        <v>0</v>
      </c>
      <c r="K140" s="15" t="n">
        <v>0</v>
      </c>
      <c r="L140" s="15" t="n">
        <v>0</v>
      </c>
      <c r="M140" s="15" t="n">
        <v>0</v>
      </c>
      <c r="N140" s="15" t="n">
        <v>0</v>
      </c>
      <c r="O140" s="15" t="n">
        <v>0</v>
      </c>
      <c r="P140" s="15" t="n">
        <v>0</v>
      </c>
      <c r="Q140" s="15" t="n">
        <v>0</v>
      </c>
      <c r="R140" s="15" t="n">
        <v>0</v>
      </c>
      <c r="S140" s="15" t="n">
        <v>0</v>
      </c>
      <c r="T140" s="15" t="n">
        <v>0</v>
      </c>
      <c r="U140" s="15" t="n">
        <v>0</v>
      </c>
      <c r="V140" s="15" t="n">
        <v>0</v>
      </c>
      <c r="W140" s="15"/>
      <c r="X140" s="15" t="n">
        <v>0</v>
      </c>
      <c r="Y140" s="15" t="n">
        <v>0</v>
      </c>
      <c r="Z140" s="15"/>
    </row>
    <row r="141" customFormat="false" ht="12.8" hidden="false" customHeight="false" outlineLevel="0" collapsed="false">
      <c r="A141" s="15"/>
      <c r="B141" s="15"/>
      <c r="C141" s="15"/>
      <c r="D141" s="15"/>
      <c r="E141" s="15"/>
      <c r="F141" s="13"/>
      <c r="G141" s="13"/>
      <c r="H141" s="13" t="s">
        <v>129</v>
      </c>
      <c r="I141" s="13"/>
      <c r="J141" s="15" t="n">
        <v>0</v>
      </c>
      <c r="K141" s="15" t="n">
        <v>0</v>
      </c>
      <c r="L141" s="15" t="n">
        <v>0</v>
      </c>
      <c r="M141" s="15" t="n">
        <v>0</v>
      </c>
      <c r="N141" s="15" t="n">
        <v>0</v>
      </c>
      <c r="O141" s="15" t="n">
        <v>0</v>
      </c>
      <c r="P141" s="15" t="n">
        <v>0</v>
      </c>
      <c r="Q141" s="15" t="n">
        <v>0</v>
      </c>
      <c r="R141" s="15" t="n">
        <v>0</v>
      </c>
      <c r="S141" s="15" t="n">
        <v>0</v>
      </c>
      <c r="T141" s="15" t="n">
        <v>0</v>
      </c>
      <c r="U141" s="15" t="n">
        <v>0</v>
      </c>
      <c r="V141" s="15" t="n">
        <v>0</v>
      </c>
      <c r="W141" s="15"/>
      <c r="X141" s="15" t="n">
        <v>0</v>
      </c>
      <c r="Y141" s="15" t="n">
        <v>0</v>
      </c>
      <c r="Z141" s="15"/>
    </row>
    <row r="142" customFormat="false" ht="12.8" hidden="false" customHeight="false" outlineLevel="0" collapsed="false">
      <c r="A142" s="15"/>
      <c r="B142" s="15"/>
      <c r="C142" s="15"/>
      <c r="D142" s="15"/>
      <c r="E142" s="15"/>
      <c r="F142" s="13"/>
      <c r="G142" s="13"/>
      <c r="H142" s="13" t="s">
        <v>130</v>
      </c>
      <c r="I142" s="13"/>
      <c r="J142" s="15" t="n">
        <v>188000</v>
      </c>
      <c r="K142" s="15" t="n">
        <v>0</v>
      </c>
      <c r="L142" s="15" t="n">
        <v>0</v>
      </c>
      <c r="M142" s="15" t="n">
        <v>0</v>
      </c>
      <c r="N142" s="15" t="n">
        <v>0</v>
      </c>
      <c r="O142" s="15" t="n">
        <v>0</v>
      </c>
      <c r="P142" s="15" t="n">
        <v>0</v>
      </c>
      <c r="Q142" s="15" t="n">
        <v>0</v>
      </c>
      <c r="R142" s="15" t="n">
        <v>0</v>
      </c>
      <c r="S142" s="15" t="n">
        <v>0</v>
      </c>
      <c r="T142" s="15" t="n">
        <v>188000</v>
      </c>
      <c r="U142" s="15" t="n">
        <v>188000</v>
      </c>
      <c r="V142" s="15" t="n">
        <v>0</v>
      </c>
      <c r="W142" s="15"/>
      <c r="X142" s="15" t="n">
        <v>0</v>
      </c>
      <c r="Y142" s="15" t="n">
        <v>0</v>
      </c>
      <c r="Z142" s="15"/>
    </row>
    <row r="143" customFormat="false" ht="12.8" hidden="false" customHeight="false" outlineLevel="0" collapsed="false">
      <c r="A143" s="15"/>
      <c r="B143" s="15"/>
      <c r="C143" s="15"/>
      <c r="D143" s="15"/>
      <c r="E143" s="15"/>
      <c r="F143" s="13"/>
      <c r="G143" s="13"/>
      <c r="H143" s="13" t="s">
        <v>131</v>
      </c>
      <c r="I143" s="13"/>
      <c r="J143" s="15" t="n">
        <v>188000</v>
      </c>
      <c r="K143" s="15" t="n">
        <v>0</v>
      </c>
      <c r="L143" s="15" t="n">
        <v>0</v>
      </c>
      <c r="M143" s="15" t="n">
        <v>0</v>
      </c>
      <c r="N143" s="15" t="n">
        <v>0</v>
      </c>
      <c r="O143" s="15" t="n">
        <v>0</v>
      </c>
      <c r="P143" s="15" t="n">
        <v>0</v>
      </c>
      <c r="Q143" s="15" t="n">
        <v>0</v>
      </c>
      <c r="R143" s="15" t="n">
        <v>0</v>
      </c>
      <c r="S143" s="15" t="n">
        <v>0</v>
      </c>
      <c r="T143" s="15" t="n">
        <v>188000</v>
      </c>
      <c r="U143" s="15" t="n">
        <v>188000</v>
      </c>
      <c r="V143" s="15" t="n">
        <v>0</v>
      </c>
      <c r="W143" s="15"/>
      <c r="X143" s="15" t="n">
        <v>0</v>
      </c>
      <c r="Y143" s="15" t="n">
        <v>0</v>
      </c>
      <c r="Z143" s="15"/>
    </row>
    <row r="144" customFormat="false" ht="12.8" hidden="false" customHeight="false" outlineLevel="0" collapsed="false">
      <c r="A144" s="15"/>
      <c r="B144" s="15"/>
      <c r="C144" s="15" t="s">
        <v>173</v>
      </c>
      <c r="D144" s="15"/>
      <c r="E144" s="13" t="s">
        <v>174</v>
      </c>
      <c r="F144" s="13"/>
      <c r="G144" s="13"/>
      <c r="H144" s="13" t="s">
        <v>128</v>
      </c>
      <c r="I144" s="13"/>
      <c r="J144" s="15" t="n">
        <v>55160</v>
      </c>
      <c r="K144" s="15" t="n">
        <v>55160</v>
      </c>
      <c r="L144" s="15" t="n">
        <v>55160</v>
      </c>
      <c r="M144" s="15" t="n">
        <v>2000</v>
      </c>
      <c r="N144" s="15" t="n">
        <v>53160</v>
      </c>
      <c r="O144" s="15" t="n">
        <v>0</v>
      </c>
      <c r="P144" s="15" t="n">
        <v>0</v>
      </c>
      <c r="Q144" s="15" t="n">
        <v>0</v>
      </c>
      <c r="R144" s="15" t="n">
        <v>0</v>
      </c>
      <c r="S144" s="15" t="n">
        <v>0</v>
      </c>
      <c r="T144" s="15" t="n">
        <v>0</v>
      </c>
      <c r="U144" s="15" t="n">
        <v>0</v>
      </c>
      <c r="V144" s="15" t="n">
        <v>0</v>
      </c>
      <c r="W144" s="15"/>
      <c r="X144" s="15" t="n">
        <v>0</v>
      </c>
      <c r="Y144" s="15" t="n">
        <v>0</v>
      </c>
      <c r="Z144" s="15"/>
    </row>
    <row r="145" customFormat="false" ht="12.8" hidden="false" customHeight="false" outlineLevel="0" collapsed="false">
      <c r="A145" s="15"/>
      <c r="B145" s="15"/>
      <c r="C145" s="15"/>
      <c r="D145" s="15"/>
      <c r="E145" s="15"/>
      <c r="F145" s="13"/>
      <c r="G145" s="13"/>
      <c r="H145" s="13" t="s">
        <v>129</v>
      </c>
      <c r="I145" s="13"/>
      <c r="J145" s="15" t="n">
        <v>-1000</v>
      </c>
      <c r="K145" s="15" t="n">
        <v>-1000</v>
      </c>
      <c r="L145" s="15" t="n">
        <v>-1000</v>
      </c>
      <c r="M145" s="15" t="n">
        <v>0</v>
      </c>
      <c r="N145" s="15" t="n">
        <v>-1000</v>
      </c>
      <c r="O145" s="15" t="n">
        <v>0</v>
      </c>
      <c r="P145" s="15" t="n">
        <v>0</v>
      </c>
      <c r="Q145" s="15" t="n">
        <v>0</v>
      </c>
      <c r="R145" s="15" t="n">
        <v>0</v>
      </c>
      <c r="S145" s="15" t="n">
        <v>0</v>
      </c>
      <c r="T145" s="15" t="n">
        <v>0</v>
      </c>
      <c r="U145" s="15" t="n">
        <v>0</v>
      </c>
      <c r="V145" s="15" t="n">
        <v>0</v>
      </c>
      <c r="W145" s="15"/>
      <c r="X145" s="15" t="n">
        <v>0</v>
      </c>
      <c r="Y145" s="15" t="n">
        <v>0</v>
      </c>
      <c r="Z145" s="15"/>
    </row>
    <row r="146" customFormat="false" ht="12.8" hidden="false" customHeight="false" outlineLevel="0" collapsed="false">
      <c r="A146" s="15"/>
      <c r="B146" s="15"/>
      <c r="C146" s="15"/>
      <c r="D146" s="15"/>
      <c r="E146" s="15"/>
      <c r="F146" s="13"/>
      <c r="G146" s="13"/>
      <c r="H146" s="13" t="s">
        <v>130</v>
      </c>
      <c r="I146" s="13"/>
      <c r="J146" s="15" t="n">
        <v>4000</v>
      </c>
      <c r="K146" s="15" t="n">
        <v>4000</v>
      </c>
      <c r="L146" s="15" t="n">
        <v>4000</v>
      </c>
      <c r="M146" s="15" t="n">
        <v>3000</v>
      </c>
      <c r="N146" s="15" t="n">
        <v>1000</v>
      </c>
      <c r="O146" s="15" t="n">
        <v>0</v>
      </c>
      <c r="P146" s="15" t="n">
        <v>0</v>
      </c>
      <c r="Q146" s="15" t="n">
        <v>0</v>
      </c>
      <c r="R146" s="15" t="n">
        <v>0</v>
      </c>
      <c r="S146" s="15" t="n">
        <v>0</v>
      </c>
      <c r="T146" s="15" t="n">
        <v>0</v>
      </c>
      <c r="U146" s="15" t="n">
        <v>0</v>
      </c>
      <c r="V146" s="15" t="n">
        <v>0</v>
      </c>
      <c r="W146" s="15"/>
      <c r="X146" s="15" t="n">
        <v>0</v>
      </c>
      <c r="Y146" s="15" t="n">
        <v>0</v>
      </c>
      <c r="Z146" s="15"/>
    </row>
    <row r="147" customFormat="false" ht="12.8" hidden="false" customHeight="false" outlineLevel="0" collapsed="false">
      <c r="A147" s="15"/>
      <c r="B147" s="15"/>
      <c r="C147" s="15"/>
      <c r="D147" s="15"/>
      <c r="E147" s="15"/>
      <c r="F147" s="13"/>
      <c r="G147" s="13"/>
      <c r="H147" s="13" t="s">
        <v>131</v>
      </c>
      <c r="I147" s="13"/>
      <c r="J147" s="15" t="n">
        <v>58160</v>
      </c>
      <c r="K147" s="15" t="n">
        <v>58160</v>
      </c>
      <c r="L147" s="15" t="n">
        <v>58160</v>
      </c>
      <c r="M147" s="15" t="n">
        <v>5000</v>
      </c>
      <c r="N147" s="15" t="n">
        <v>53160</v>
      </c>
      <c r="O147" s="15" t="n">
        <v>0</v>
      </c>
      <c r="P147" s="15" t="n">
        <v>0</v>
      </c>
      <c r="Q147" s="15" t="n">
        <v>0</v>
      </c>
      <c r="R147" s="15" t="n">
        <v>0</v>
      </c>
      <c r="S147" s="15" t="n">
        <v>0</v>
      </c>
      <c r="T147" s="15" t="n">
        <v>0</v>
      </c>
      <c r="U147" s="15" t="n">
        <v>0</v>
      </c>
      <c r="V147" s="15" t="n">
        <v>0</v>
      </c>
      <c r="W147" s="15"/>
      <c r="X147" s="15" t="n">
        <v>0</v>
      </c>
      <c r="Y147" s="15" t="n">
        <v>0</v>
      </c>
      <c r="Z147" s="15"/>
    </row>
    <row r="148" customFormat="false" ht="12.8" hidden="false" customHeight="false" outlineLevel="0" collapsed="false">
      <c r="A148" s="15"/>
      <c r="B148" s="15"/>
      <c r="C148" s="15"/>
      <c r="D148" s="15" t="s">
        <v>175</v>
      </c>
      <c r="E148" s="13" t="s">
        <v>176</v>
      </c>
      <c r="F148" s="13"/>
      <c r="G148" s="13"/>
      <c r="H148" s="13" t="s">
        <v>128</v>
      </c>
      <c r="I148" s="13"/>
      <c r="J148" s="15" t="n">
        <v>300</v>
      </c>
      <c r="K148" s="15" t="n">
        <v>300</v>
      </c>
      <c r="L148" s="15" t="n">
        <v>300</v>
      </c>
      <c r="M148" s="15" t="n">
        <v>300</v>
      </c>
      <c r="N148" s="15" t="n">
        <v>0</v>
      </c>
      <c r="O148" s="15" t="n">
        <v>0</v>
      </c>
      <c r="P148" s="15" t="n">
        <v>0</v>
      </c>
      <c r="Q148" s="15" t="n">
        <v>0</v>
      </c>
      <c r="R148" s="15" t="n">
        <v>0</v>
      </c>
      <c r="S148" s="15" t="n">
        <v>0</v>
      </c>
      <c r="T148" s="15" t="n">
        <v>0</v>
      </c>
      <c r="U148" s="15" t="n">
        <v>0</v>
      </c>
      <c r="V148" s="15" t="n">
        <v>0</v>
      </c>
      <c r="W148" s="15"/>
      <c r="X148" s="15" t="n">
        <v>0</v>
      </c>
      <c r="Y148" s="15" t="n">
        <v>0</v>
      </c>
      <c r="Z148" s="15"/>
    </row>
    <row r="149" customFormat="false" ht="12.8" hidden="false" customHeight="false" outlineLevel="0" collapsed="false">
      <c r="A149" s="15"/>
      <c r="B149" s="15"/>
      <c r="C149" s="15"/>
      <c r="D149" s="15"/>
      <c r="E149" s="15"/>
      <c r="F149" s="13"/>
      <c r="G149" s="13"/>
      <c r="H149" s="13" t="s">
        <v>129</v>
      </c>
      <c r="I149" s="13"/>
      <c r="J149" s="15" t="n">
        <v>0</v>
      </c>
      <c r="K149" s="15" t="n">
        <v>0</v>
      </c>
      <c r="L149" s="15" t="n">
        <v>0</v>
      </c>
      <c r="M149" s="15" t="n">
        <v>0</v>
      </c>
      <c r="N149" s="15" t="n">
        <v>0</v>
      </c>
      <c r="O149" s="15" t="n">
        <v>0</v>
      </c>
      <c r="P149" s="15" t="n">
        <v>0</v>
      </c>
      <c r="Q149" s="15" t="n">
        <v>0</v>
      </c>
      <c r="R149" s="15" t="n">
        <v>0</v>
      </c>
      <c r="S149" s="15" t="n">
        <v>0</v>
      </c>
      <c r="T149" s="15" t="n">
        <v>0</v>
      </c>
      <c r="U149" s="15" t="n">
        <v>0</v>
      </c>
      <c r="V149" s="15" t="n">
        <v>0</v>
      </c>
      <c r="W149" s="15"/>
      <c r="X149" s="15" t="n">
        <v>0</v>
      </c>
      <c r="Y149" s="15" t="n">
        <v>0</v>
      </c>
      <c r="Z149" s="15"/>
    </row>
    <row r="150" customFormat="false" ht="12.8" hidden="false" customHeight="false" outlineLevel="0" collapsed="false">
      <c r="A150" s="15"/>
      <c r="B150" s="15"/>
      <c r="C150" s="15"/>
      <c r="D150" s="15"/>
      <c r="E150" s="15"/>
      <c r="F150" s="13"/>
      <c r="G150" s="13"/>
      <c r="H150" s="13" t="s">
        <v>130</v>
      </c>
      <c r="I150" s="13"/>
      <c r="J150" s="15" t="n">
        <v>400</v>
      </c>
      <c r="K150" s="15" t="n">
        <v>400</v>
      </c>
      <c r="L150" s="15" t="n">
        <v>400</v>
      </c>
      <c r="M150" s="15" t="n">
        <v>400</v>
      </c>
      <c r="N150" s="15" t="n">
        <v>0</v>
      </c>
      <c r="O150" s="15" t="n">
        <v>0</v>
      </c>
      <c r="P150" s="15" t="n">
        <v>0</v>
      </c>
      <c r="Q150" s="15" t="n">
        <v>0</v>
      </c>
      <c r="R150" s="15" t="n">
        <v>0</v>
      </c>
      <c r="S150" s="15" t="n">
        <v>0</v>
      </c>
      <c r="T150" s="15" t="n">
        <v>0</v>
      </c>
      <c r="U150" s="15" t="n">
        <v>0</v>
      </c>
      <c r="V150" s="15" t="n">
        <v>0</v>
      </c>
      <c r="W150" s="15"/>
      <c r="X150" s="15" t="n">
        <v>0</v>
      </c>
      <c r="Y150" s="15" t="n">
        <v>0</v>
      </c>
      <c r="Z150" s="15"/>
    </row>
    <row r="151" customFormat="false" ht="12.8" hidden="false" customHeight="false" outlineLevel="0" collapsed="false">
      <c r="A151" s="15"/>
      <c r="B151" s="15"/>
      <c r="C151" s="15"/>
      <c r="D151" s="15"/>
      <c r="E151" s="15"/>
      <c r="F151" s="13"/>
      <c r="G151" s="13"/>
      <c r="H151" s="13" t="s">
        <v>131</v>
      </c>
      <c r="I151" s="13"/>
      <c r="J151" s="15" t="n">
        <v>700</v>
      </c>
      <c r="K151" s="15" t="n">
        <v>700</v>
      </c>
      <c r="L151" s="15" t="n">
        <v>700</v>
      </c>
      <c r="M151" s="15" t="n">
        <v>700</v>
      </c>
      <c r="N151" s="15" t="n">
        <v>0</v>
      </c>
      <c r="O151" s="15" t="n">
        <v>0</v>
      </c>
      <c r="P151" s="15" t="n">
        <v>0</v>
      </c>
      <c r="Q151" s="15" t="n">
        <v>0</v>
      </c>
      <c r="R151" s="15" t="n">
        <v>0</v>
      </c>
      <c r="S151" s="15" t="n">
        <v>0</v>
      </c>
      <c r="T151" s="15" t="n">
        <v>0</v>
      </c>
      <c r="U151" s="15" t="n">
        <v>0</v>
      </c>
      <c r="V151" s="15" t="n">
        <v>0</v>
      </c>
      <c r="W151" s="15"/>
      <c r="X151" s="15" t="n">
        <v>0</v>
      </c>
      <c r="Y151" s="15" t="n">
        <v>0</v>
      </c>
      <c r="Z151" s="15"/>
    </row>
    <row r="152" customFormat="false" ht="12.8" hidden="false" customHeight="false" outlineLevel="0" collapsed="false">
      <c r="A152" s="15"/>
      <c r="B152" s="15"/>
      <c r="C152" s="15"/>
      <c r="D152" s="15" t="s">
        <v>177</v>
      </c>
      <c r="E152" s="13" t="s">
        <v>178</v>
      </c>
      <c r="F152" s="13"/>
      <c r="G152" s="13"/>
      <c r="H152" s="13" t="s">
        <v>128</v>
      </c>
      <c r="I152" s="13"/>
      <c r="J152" s="15" t="n">
        <v>1700</v>
      </c>
      <c r="K152" s="15" t="n">
        <v>1700</v>
      </c>
      <c r="L152" s="15" t="n">
        <v>1700</v>
      </c>
      <c r="M152" s="15" t="n">
        <v>1700</v>
      </c>
      <c r="N152" s="15" t="n">
        <v>0</v>
      </c>
      <c r="O152" s="15" t="n">
        <v>0</v>
      </c>
      <c r="P152" s="15" t="n">
        <v>0</v>
      </c>
      <c r="Q152" s="15" t="n">
        <v>0</v>
      </c>
      <c r="R152" s="15" t="n">
        <v>0</v>
      </c>
      <c r="S152" s="15" t="n">
        <v>0</v>
      </c>
      <c r="T152" s="15" t="n">
        <v>0</v>
      </c>
      <c r="U152" s="15" t="n">
        <v>0</v>
      </c>
      <c r="V152" s="15" t="n">
        <v>0</v>
      </c>
      <c r="W152" s="15"/>
      <c r="X152" s="15" t="n">
        <v>0</v>
      </c>
      <c r="Y152" s="15" t="n">
        <v>0</v>
      </c>
      <c r="Z152" s="15"/>
    </row>
    <row r="153" customFormat="false" ht="12.8" hidden="false" customHeight="false" outlineLevel="0" collapsed="false">
      <c r="A153" s="15"/>
      <c r="B153" s="15"/>
      <c r="C153" s="15"/>
      <c r="D153" s="15"/>
      <c r="E153" s="15"/>
      <c r="F153" s="13"/>
      <c r="G153" s="13"/>
      <c r="H153" s="13" t="s">
        <v>129</v>
      </c>
      <c r="I153" s="13"/>
      <c r="J153" s="15" t="n">
        <v>0</v>
      </c>
      <c r="K153" s="15" t="n">
        <v>0</v>
      </c>
      <c r="L153" s="15" t="n">
        <v>0</v>
      </c>
      <c r="M153" s="15" t="n">
        <v>0</v>
      </c>
      <c r="N153" s="15" t="n">
        <v>0</v>
      </c>
      <c r="O153" s="15" t="n">
        <v>0</v>
      </c>
      <c r="P153" s="15" t="n">
        <v>0</v>
      </c>
      <c r="Q153" s="15" t="n">
        <v>0</v>
      </c>
      <c r="R153" s="15" t="n">
        <v>0</v>
      </c>
      <c r="S153" s="15" t="n">
        <v>0</v>
      </c>
      <c r="T153" s="15" t="n">
        <v>0</v>
      </c>
      <c r="U153" s="15" t="n">
        <v>0</v>
      </c>
      <c r="V153" s="15" t="n">
        <v>0</v>
      </c>
      <c r="W153" s="15"/>
      <c r="X153" s="15" t="n">
        <v>0</v>
      </c>
      <c r="Y153" s="15" t="n">
        <v>0</v>
      </c>
      <c r="Z153" s="15"/>
    </row>
    <row r="154" customFormat="false" ht="12.8" hidden="false" customHeight="false" outlineLevel="0" collapsed="false">
      <c r="A154" s="15"/>
      <c r="B154" s="15"/>
      <c r="C154" s="15"/>
      <c r="D154" s="15"/>
      <c r="E154" s="15"/>
      <c r="F154" s="13"/>
      <c r="G154" s="13"/>
      <c r="H154" s="13" t="s">
        <v>130</v>
      </c>
      <c r="I154" s="13"/>
      <c r="J154" s="15" t="n">
        <v>2600</v>
      </c>
      <c r="K154" s="15" t="n">
        <v>2600</v>
      </c>
      <c r="L154" s="15" t="n">
        <v>2600</v>
      </c>
      <c r="M154" s="15" t="n">
        <v>2600</v>
      </c>
      <c r="N154" s="15" t="n">
        <v>0</v>
      </c>
      <c r="O154" s="15" t="n">
        <v>0</v>
      </c>
      <c r="P154" s="15" t="n">
        <v>0</v>
      </c>
      <c r="Q154" s="15" t="n">
        <v>0</v>
      </c>
      <c r="R154" s="15" t="n">
        <v>0</v>
      </c>
      <c r="S154" s="15" t="n">
        <v>0</v>
      </c>
      <c r="T154" s="15" t="n">
        <v>0</v>
      </c>
      <c r="U154" s="15" t="n">
        <v>0</v>
      </c>
      <c r="V154" s="15" t="n">
        <v>0</v>
      </c>
      <c r="W154" s="15"/>
      <c r="X154" s="15" t="n">
        <v>0</v>
      </c>
      <c r="Y154" s="15" t="n">
        <v>0</v>
      </c>
      <c r="Z154" s="15"/>
    </row>
    <row r="155" customFormat="false" ht="12.8" hidden="false" customHeight="false" outlineLevel="0" collapsed="false">
      <c r="A155" s="15"/>
      <c r="B155" s="15"/>
      <c r="C155" s="15"/>
      <c r="D155" s="15"/>
      <c r="E155" s="15"/>
      <c r="F155" s="13"/>
      <c r="G155" s="13"/>
      <c r="H155" s="13" t="s">
        <v>131</v>
      </c>
      <c r="I155" s="13"/>
      <c r="J155" s="15" t="n">
        <v>4300</v>
      </c>
      <c r="K155" s="15" t="n">
        <v>4300</v>
      </c>
      <c r="L155" s="15" t="n">
        <v>4300</v>
      </c>
      <c r="M155" s="15" t="n">
        <v>4300</v>
      </c>
      <c r="N155" s="15" t="n">
        <v>0</v>
      </c>
      <c r="O155" s="15" t="n">
        <v>0</v>
      </c>
      <c r="P155" s="15" t="n">
        <v>0</v>
      </c>
      <c r="Q155" s="15" t="n">
        <v>0</v>
      </c>
      <c r="R155" s="15" t="n">
        <v>0</v>
      </c>
      <c r="S155" s="15" t="n">
        <v>0</v>
      </c>
      <c r="T155" s="15" t="n">
        <v>0</v>
      </c>
      <c r="U155" s="15" t="n">
        <v>0</v>
      </c>
      <c r="V155" s="15" t="n">
        <v>0</v>
      </c>
      <c r="W155" s="15"/>
      <c r="X155" s="15" t="n">
        <v>0</v>
      </c>
      <c r="Y155" s="15" t="n">
        <v>0</v>
      </c>
      <c r="Z155" s="15"/>
    </row>
    <row r="156" customFormat="false" ht="12.8" hidden="false" customHeight="false" outlineLevel="0" collapsed="false">
      <c r="A156" s="15"/>
      <c r="B156" s="15"/>
      <c r="C156" s="15"/>
      <c r="D156" s="15" t="s">
        <v>140</v>
      </c>
      <c r="E156" s="13" t="s">
        <v>141</v>
      </c>
      <c r="F156" s="13"/>
      <c r="G156" s="13"/>
      <c r="H156" s="13" t="s">
        <v>128</v>
      </c>
      <c r="I156" s="13"/>
      <c r="J156" s="15" t="n">
        <v>41000</v>
      </c>
      <c r="K156" s="15" t="n">
        <v>41000</v>
      </c>
      <c r="L156" s="15" t="n">
        <v>41000</v>
      </c>
      <c r="M156" s="15" t="n">
        <v>0</v>
      </c>
      <c r="N156" s="15" t="n">
        <v>41000</v>
      </c>
      <c r="O156" s="15" t="n">
        <v>0</v>
      </c>
      <c r="P156" s="15" t="n">
        <v>0</v>
      </c>
      <c r="Q156" s="15" t="n">
        <v>0</v>
      </c>
      <c r="R156" s="15" t="n">
        <v>0</v>
      </c>
      <c r="S156" s="15" t="n">
        <v>0</v>
      </c>
      <c r="T156" s="15" t="n">
        <v>0</v>
      </c>
      <c r="U156" s="15" t="n">
        <v>0</v>
      </c>
      <c r="V156" s="15" t="n">
        <v>0</v>
      </c>
      <c r="W156" s="15"/>
      <c r="X156" s="15" t="n">
        <v>0</v>
      </c>
      <c r="Y156" s="15" t="n">
        <v>0</v>
      </c>
      <c r="Z156" s="15"/>
    </row>
    <row r="157" customFormat="false" ht="12.8" hidden="false" customHeight="false" outlineLevel="0" collapsed="false">
      <c r="A157" s="15"/>
      <c r="B157" s="15"/>
      <c r="C157" s="15"/>
      <c r="D157" s="15"/>
      <c r="E157" s="15"/>
      <c r="F157" s="13"/>
      <c r="G157" s="13"/>
      <c r="H157" s="13" t="s">
        <v>129</v>
      </c>
      <c r="I157" s="13"/>
      <c r="J157" s="15" t="n">
        <v>0</v>
      </c>
      <c r="K157" s="15" t="n">
        <v>0</v>
      </c>
      <c r="L157" s="15" t="n">
        <v>0</v>
      </c>
      <c r="M157" s="15" t="n">
        <v>0</v>
      </c>
      <c r="N157" s="15" t="n">
        <v>0</v>
      </c>
      <c r="O157" s="15" t="n">
        <v>0</v>
      </c>
      <c r="P157" s="15" t="n">
        <v>0</v>
      </c>
      <c r="Q157" s="15" t="n">
        <v>0</v>
      </c>
      <c r="R157" s="15" t="n">
        <v>0</v>
      </c>
      <c r="S157" s="15" t="n">
        <v>0</v>
      </c>
      <c r="T157" s="15" t="n">
        <v>0</v>
      </c>
      <c r="U157" s="15" t="n">
        <v>0</v>
      </c>
      <c r="V157" s="15" t="n">
        <v>0</v>
      </c>
      <c r="W157" s="15"/>
      <c r="X157" s="15" t="n">
        <v>0</v>
      </c>
      <c r="Y157" s="15" t="n">
        <v>0</v>
      </c>
      <c r="Z157" s="15"/>
    </row>
    <row r="158" customFormat="false" ht="12.8" hidden="false" customHeight="false" outlineLevel="0" collapsed="false">
      <c r="A158" s="15"/>
      <c r="B158" s="15"/>
      <c r="C158" s="15"/>
      <c r="D158" s="15"/>
      <c r="E158" s="15"/>
      <c r="F158" s="13"/>
      <c r="G158" s="13"/>
      <c r="H158" s="13" t="s">
        <v>130</v>
      </c>
      <c r="I158" s="13"/>
      <c r="J158" s="15" t="n">
        <v>1000</v>
      </c>
      <c r="K158" s="15" t="n">
        <v>1000</v>
      </c>
      <c r="L158" s="15" t="n">
        <v>1000</v>
      </c>
      <c r="M158" s="15" t="n">
        <v>0</v>
      </c>
      <c r="N158" s="15" t="n">
        <v>1000</v>
      </c>
      <c r="O158" s="15" t="n">
        <v>0</v>
      </c>
      <c r="P158" s="15" t="n">
        <v>0</v>
      </c>
      <c r="Q158" s="15" t="n">
        <v>0</v>
      </c>
      <c r="R158" s="15" t="n">
        <v>0</v>
      </c>
      <c r="S158" s="15" t="n">
        <v>0</v>
      </c>
      <c r="T158" s="15" t="n">
        <v>0</v>
      </c>
      <c r="U158" s="15" t="n">
        <v>0</v>
      </c>
      <c r="V158" s="15" t="n">
        <v>0</v>
      </c>
      <c r="W158" s="15"/>
      <c r="X158" s="15" t="n">
        <v>0</v>
      </c>
      <c r="Y158" s="15" t="n">
        <v>0</v>
      </c>
      <c r="Z158" s="15"/>
    </row>
    <row r="159" customFormat="false" ht="12.8" hidden="false" customHeight="false" outlineLevel="0" collapsed="false">
      <c r="A159" s="15"/>
      <c r="B159" s="15"/>
      <c r="C159" s="15"/>
      <c r="D159" s="15"/>
      <c r="E159" s="15"/>
      <c r="F159" s="13"/>
      <c r="G159" s="13"/>
      <c r="H159" s="13" t="s">
        <v>131</v>
      </c>
      <c r="I159" s="13"/>
      <c r="J159" s="15" t="n">
        <v>42000</v>
      </c>
      <c r="K159" s="15" t="n">
        <v>42000</v>
      </c>
      <c r="L159" s="15" t="n">
        <v>42000</v>
      </c>
      <c r="M159" s="15" t="n">
        <v>0</v>
      </c>
      <c r="N159" s="15" t="n">
        <v>42000</v>
      </c>
      <c r="O159" s="15" t="n">
        <v>0</v>
      </c>
      <c r="P159" s="15" t="n">
        <v>0</v>
      </c>
      <c r="Q159" s="15" t="n">
        <v>0</v>
      </c>
      <c r="R159" s="15" t="n">
        <v>0</v>
      </c>
      <c r="S159" s="15" t="n">
        <v>0</v>
      </c>
      <c r="T159" s="15" t="n">
        <v>0</v>
      </c>
      <c r="U159" s="15" t="n">
        <v>0</v>
      </c>
      <c r="V159" s="15" t="n">
        <v>0</v>
      </c>
      <c r="W159" s="15"/>
      <c r="X159" s="15" t="n">
        <v>0</v>
      </c>
      <c r="Y159" s="15" t="n">
        <v>0</v>
      </c>
      <c r="Z159" s="15"/>
    </row>
    <row r="160" customFormat="false" ht="12.8" hidden="false" customHeight="false" outlineLevel="0" collapsed="false">
      <c r="A160" s="15"/>
      <c r="B160" s="15"/>
      <c r="C160" s="15"/>
      <c r="D160" s="15" t="s">
        <v>142</v>
      </c>
      <c r="E160" s="13" t="s">
        <v>143</v>
      </c>
      <c r="F160" s="13"/>
      <c r="G160" s="13"/>
      <c r="H160" s="13" t="s">
        <v>128</v>
      </c>
      <c r="I160" s="13"/>
      <c r="J160" s="15" t="n">
        <v>12160</v>
      </c>
      <c r="K160" s="15" t="n">
        <v>12160</v>
      </c>
      <c r="L160" s="15" t="n">
        <v>12160</v>
      </c>
      <c r="M160" s="15" t="n">
        <v>0</v>
      </c>
      <c r="N160" s="15" t="n">
        <v>12160</v>
      </c>
      <c r="O160" s="15" t="n">
        <v>0</v>
      </c>
      <c r="P160" s="15" t="n">
        <v>0</v>
      </c>
      <c r="Q160" s="15" t="n">
        <v>0</v>
      </c>
      <c r="R160" s="15" t="n">
        <v>0</v>
      </c>
      <c r="S160" s="15" t="n">
        <v>0</v>
      </c>
      <c r="T160" s="15" t="n">
        <v>0</v>
      </c>
      <c r="U160" s="15" t="n">
        <v>0</v>
      </c>
      <c r="V160" s="15" t="n">
        <v>0</v>
      </c>
      <c r="W160" s="15"/>
      <c r="X160" s="15" t="n">
        <v>0</v>
      </c>
      <c r="Y160" s="15" t="n">
        <v>0</v>
      </c>
      <c r="Z160" s="15"/>
    </row>
    <row r="161" customFormat="false" ht="12.8" hidden="false" customHeight="false" outlineLevel="0" collapsed="false">
      <c r="A161" s="15"/>
      <c r="B161" s="15"/>
      <c r="C161" s="15"/>
      <c r="D161" s="15"/>
      <c r="E161" s="15"/>
      <c r="F161" s="13"/>
      <c r="G161" s="13"/>
      <c r="H161" s="13" t="s">
        <v>129</v>
      </c>
      <c r="I161" s="13"/>
      <c r="J161" s="15" t="n">
        <v>-1000</v>
      </c>
      <c r="K161" s="15" t="n">
        <v>-1000</v>
      </c>
      <c r="L161" s="15" t="n">
        <v>-1000</v>
      </c>
      <c r="M161" s="15" t="n">
        <v>0</v>
      </c>
      <c r="N161" s="15" t="n">
        <v>-1000</v>
      </c>
      <c r="O161" s="15" t="n">
        <v>0</v>
      </c>
      <c r="P161" s="15" t="n">
        <v>0</v>
      </c>
      <c r="Q161" s="15" t="n">
        <v>0</v>
      </c>
      <c r="R161" s="15" t="n">
        <v>0</v>
      </c>
      <c r="S161" s="15" t="n">
        <v>0</v>
      </c>
      <c r="T161" s="15" t="n">
        <v>0</v>
      </c>
      <c r="U161" s="15" t="n">
        <v>0</v>
      </c>
      <c r="V161" s="15" t="n">
        <v>0</v>
      </c>
      <c r="W161" s="15"/>
      <c r="X161" s="15" t="n">
        <v>0</v>
      </c>
      <c r="Y161" s="15" t="n">
        <v>0</v>
      </c>
      <c r="Z161" s="15"/>
    </row>
    <row r="162" customFormat="false" ht="12.8" hidden="false" customHeight="false" outlineLevel="0" collapsed="false">
      <c r="A162" s="15"/>
      <c r="B162" s="15"/>
      <c r="C162" s="15"/>
      <c r="D162" s="15"/>
      <c r="E162" s="15"/>
      <c r="F162" s="13"/>
      <c r="G162" s="13"/>
      <c r="H162" s="13" t="s">
        <v>130</v>
      </c>
      <c r="I162" s="13"/>
      <c r="J162" s="15" t="n">
        <v>0</v>
      </c>
      <c r="K162" s="15" t="n">
        <v>0</v>
      </c>
      <c r="L162" s="15" t="n">
        <v>0</v>
      </c>
      <c r="M162" s="15" t="n">
        <v>0</v>
      </c>
      <c r="N162" s="15" t="n">
        <v>0</v>
      </c>
      <c r="O162" s="15" t="n">
        <v>0</v>
      </c>
      <c r="P162" s="15" t="n">
        <v>0</v>
      </c>
      <c r="Q162" s="15" t="n">
        <v>0</v>
      </c>
      <c r="R162" s="15" t="n">
        <v>0</v>
      </c>
      <c r="S162" s="15" t="n">
        <v>0</v>
      </c>
      <c r="T162" s="15" t="n">
        <v>0</v>
      </c>
      <c r="U162" s="15" t="n">
        <v>0</v>
      </c>
      <c r="V162" s="15" t="n">
        <v>0</v>
      </c>
      <c r="W162" s="15"/>
      <c r="X162" s="15" t="n">
        <v>0</v>
      </c>
      <c r="Y162" s="15" t="n">
        <v>0</v>
      </c>
      <c r="Z162" s="15"/>
    </row>
    <row r="163" customFormat="false" ht="12.8" hidden="false" customHeight="false" outlineLevel="0" collapsed="false">
      <c r="A163" s="15"/>
      <c r="B163" s="15"/>
      <c r="C163" s="15"/>
      <c r="D163" s="15"/>
      <c r="E163" s="15"/>
      <c r="F163" s="13"/>
      <c r="G163" s="13"/>
      <c r="H163" s="13" t="s">
        <v>131</v>
      </c>
      <c r="I163" s="13"/>
      <c r="J163" s="15" t="n">
        <v>11160</v>
      </c>
      <c r="K163" s="15" t="n">
        <v>11160</v>
      </c>
      <c r="L163" s="15" t="n">
        <v>11160</v>
      </c>
      <c r="M163" s="15" t="n">
        <v>0</v>
      </c>
      <c r="N163" s="15" t="n">
        <v>11160</v>
      </c>
      <c r="O163" s="15" t="n">
        <v>0</v>
      </c>
      <c r="P163" s="15" t="n">
        <v>0</v>
      </c>
      <c r="Q163" s="15" t="n">
        <v>0</v>
      </c>
      <c r="R163" s="15" t="n">
        <v>0</v>
      </c>
      <c r="S163" s="15" t="n">
        <v>0</v>
      </c>
      <c r="T163" s="15" t="n">
        <v>0</v>
      </c>
      <c r="U163" s="15" t="n">
        <v>0</v>
      </c>
      <c r="V163" s="15" t="n">
        <v>0</v>
      </c>
      <c r="W163" s="15"/>
      <c r="X163" s="15" t="n">
        <v>0</v>
      </c>
      <c r="Y163" s="15" t="n">
        <v>0</v>
      </c>
      <c r="Z163" s="15"/>
    </row>
    <row r="164" customFormat="false" ht="12.8" hidden="false" customHeight="false" outlineLevel="0" collapsed="false">
      <c r="A164" s="15" t="s">
        <v>179</v>
      </c>
      <c r="B164" s="15"/>
      <c r="C164" s="15"/>
      <c r="D164" s="15"/>
      <c r="E164" s="13" t="s">
        <v>180</v>
      </c>
      <c r="F164" s="13"/>
      <c r="G164" s="13"/>
      <c r="H164" s="13" t="s">
        <v>128</v>
      </c>
      <c r="I164" s="13"/>
      <c r="J164" s="15" t="n">
        <v>198000</v>
      </c>
      <c r="K164" s="15" t="n">
        <v>198000</v>
      </c>
      <c r="L164" s="15" t="n">
        <v>71940</v>
      </c>
      <c r="M164" s="15" t="n">
        <v>4150</v>
      </c>
      <c r="N164" s="15" t="n">
        <v>67790</v>
      </c>
      <c r="O164" s="15" t="n">
        <v>126060</v>
      </c>
      <c r="P164" s="15" t="n">
        <v>0</v>
      </c>
      <c r="Q164" s="15" t="n">
        <v>0</v>
      </c>
      <c r="R164" s="15" t="n">
        <v>0</v>
      </c>
      <c r="S164" s="15" t="n">
        <v>0</v>
      </c>
      <c r="T164" s="15" t="n">
        <v>0</v>
      </c>
      <c r="U164" s="15" t="n">
        <v>0</v>
      </c>
      <c r="V164" s="15" t="n">
        <v>0</v>
      </c>
      <c r="W164" s="15"/>
      <c r="X164" s="15" t="n">
        <v>0</v>
      </c>
      <c r="Y164" s="15" t="n">
        <v>0</v>
      </c>
      <c r="Z164" s="15"/>
    </row>
    <row r="165" customFormat="false" ht="12.8" hidden="false" customHeight="false" outlineLevel="0" collapsed="false">
      <c r="A165" s="15"/>
      <c r="B165" s="15"/>
      <c r="C165" s="15"/>
      <c r="D165" s="15"/>
      <c r="E165" s="15"/>
      <c r="F165" s="13"/>
      <c r="G165" s="13"/>
      <c r="H165" s="13" t="s">
        <v>129</v>
      </c>
      <c r="I165" s="13"/>
      <c r="J165" s="15" t="n">
        <v>-1806</v>
      </c>
      <c r="K165" s="15" t="n">
        <v>-1806</v>
      </c>
      <c r="L165" s="15" t="n">
        <v>-1806</v>
      </c>
      <c r="M165" s="15" t="n">
        <v>-229</v>
      </c>
      <c r="N165" s="15" t="n">
        <v>-1577</v>
      </c>
      <c r="O165" s="15" t="n">
        <v>0</v>
      </c>
      <c r="P165" s="15" t="n">
        <v>0</v>
      </c>
      <c r="Q165" s="15" t="n">
        <v>0</v>
      </c>
      <c r="R165" s="15" t="n">
        <v>0</v>
      </c>
      <c r="S165" s="15" t="n">
        <v>0</v>
      </c>
      <c r="T165" s="15" t="n">
        <v>0</v>
      </c>
      <c r="U165" s="15" t="n">
        <v>0</v>
      </c>
      <c r="V165" s="15" t="n">
        <v>0</v>
      </c>
      <c r="W165" s="15"/>
      <c r="X165" s="15" t="n">
        <v>0</v>
      </c>
      <c r="Y165" s="15" t="n">
        <v>0</v>
      </c>
      <c r="Z165" s="15"/>
    </row>
    <row r="166" customFormat="false" ht="12.8" hidden="false" customHeight="false" outlineLevel="0" collapsed="false">
      <c r="A166" s="15"/>
      <c r="B166" s="15"/>
      <c r="C166" s="15"/>
      <c r="D166" s="15"/>
      <c r="E166" s="15"/>
      <c r="F166" s="13"/>
      <c r="G166" s="13"/>
      <c r="H166" s="13" t="s">
        <v>130</v>
      </c>
      <c r="I166" s="13"/>
      <c r="J166" s="15" t="n">
        <v>1806</v>
      </c>
      <c r="K166" s="15" t="n">
        <v>1806</v>
      </c>
      <c r="L166" s="15" t="n">
        <v>1806</v>
      </c>
      <c r="M166" s="15" t="n">
        <v>0</v>
      </c>
      <c r="N166" s="15" t="n">
        <v>1806</v>
      </c>
      <c r="O166" s="15" t="n">
        <v>0</v>
      </c>
      <c r="P166" s="15" t="n">
        <v>0</v>
      </c>
      <c r="Q166" s="15" t="n">
        <v>0</v>
      </c>
      <c r="R166" s="15" t="n">
        <v>0</v>
      </c>
      <c r="S166" s="15" t="n">
        <v>0</v>
      </c>
      <c r="T166" s="15" t="n">
        <v>0</v>
      </c>
      <c r="U166" s="15" t="n">
        <v>0</v>
      </c>
      <c r="V166" s="15" t="n">
        <v>0</v>
      </c>
      <c r="W166" s="15"/>
      <c r="X166" s="15" t="n">
        <v>0</v>
      </c>
      <c r="Y166" s="15" t="n">
        <v>0</v>
      </c>
      <c r="Z166" s="15"/>
    </row>
    <row r="167" customFormat="false" ht="12.8" hidden="false" customHeight="false" outlineLevel="0" collapsed="false">
      <c r="A167" s="15"/>
      <c r="B167" s="15"/>
      <c r="C167" s="15"/>
      <c r="D167" s="15"/>
      <c r="E167" s="15"/>
      <c r="F167" s="13"/>
      <c r="G167" s="13"/>
      <c r="H167" s="13" t="s">
        <v>131</v>
      </c>
      <c r="I167" s="13"/>
      <c r="J167" s="15" t="n">
        <v>198000</v>
      </c>
      <c r="K167" s="15" t="n">
        <v>198000</v>
      </c>
      <c r="L167" s="15" t="n">
        <v>71940</v>
      </c>
      <c r="M167" s="15" t="n">
        <v>3921</v>
      </c>
      <c r="N167" s="15" t="n">
        <v>68019</v>
      </c>
      <c r="O167" s="15" t="n">
        <v>126060</v>
      </c>
      <c r="P167" s="15" t="n">
        <v>0</v>
      </c>
      <c r="Q167" s="15" t="n">
        <v>0</v>
      </c>
      <c r="R167" s="15" t="n">
        <v>0</v>
      </c>
      <c r="S167" s="15" t="n">
        <v>0</v>
      </c>
      <c r="T167" s="15" t="n">
        <v>0</v>
      </c>
      <c r="U167" s="15" t="n">
        <v>0</v>
      </c>
      <c r="V167" s="15" t="n">
        <v>0</v>
      </c>
      <c r="W167" s="15"/>
      <c r="X167" s="15" t="n">
        <v>0</v>
      </c>
      <c r="Y167" s="15" t="n">
        <v>0</v>
      </c>
      <c r="Z167" s="15"/>
    </row>
    <row r="169" customFormat="false" ht="12.8" hidden="false" customHeight="false" outlineLevel="0" collapsed="false">
      <c r="W169" s="17" t="s">
        <v>181</v>
      </c>
      <c r="X169" s="17"/>
      <c r="Y169" s="17"/>
    </row>
    <row r="171" customFormat="false" ht="12.8" hidden="false" customHeight="false" outlineLevel="0" collapsed="false">
      <c r="A171" s="13"/>
      <c r="B171" s="13"/>
      <c r="C171" s="13"/>
      <c r="D171" s="13"/>
      <c r="E171" s="13"/>
      <c r="F171" s="14"/>
      <c r="G171" s="14"/>
      <c r="H171" s="14"/>
    </row>
    <row r="172" customFormat="false" ht="12.8" hidden="false" customHeight="true" outlineLevel="0" collapsed="false">
      <c r="A172" s="15" t="s">
        <v>1</v>
      </c>
      <c r="B172" s="15"/>
      <c r="C172" s="15" t="s">
        <v>2</v>
      </c>
      <c r="D172" s="16" t="s">
        <v>96</v>
      </c>
      <c r="E172" s="15" t="s">
        <v>4</v>
      </c>
      <c r="F172" s="15"/>
      <c r="G172" s="15"/>
      <c r="H172" s="15"/>
      <c r="I172" s="15"/>
      <c r="J172" s="15" t="s">
        <v>97</v>
      </c>
      <c r="K172" s="15" t="s">
        <v>98</v>
      </c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customFormat="false" ht="12.8" hidden="false" customHeight="true" outlineLevel="0" collapsed="false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 t="s">
        <v>99</v>
      </c>
      <c r="L173" s="15" t="s">
        <v>100</v>
      </c>
      <c r="M173" s="15"/>
      <c r="N173" s="15"/>
      <c r="O173" s="15"/>
      <c r="P173" s="15"/>
      <c r="Q173" s="15"/>
      <c r="R173" s="15"/>
      <c r="S173" s="15"/>
      <c r="T173" s="16" t="s">
        <v>101</v>
      </c>
      <c r="U173" s="15" t="s">
        <v>100</v>
      </c>
      <c r="V173" s="15"/>
      <c r="W173" s="15"/>
      <c r="X173" s="15"/>
      <c r="Y173" s="15"/>
      <c r="Z173" s="15"/>
    </row>
    <row r="174" customFormat="false" ht="12.8" hidden="false" customHeight="true" outlineLevel="0" collapsed="false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6" t="s">
        <v>102</v>
      </c>
      <c r="M174" s="15" t="s">
        <v>100</v>
      </c>
      <c r="N174" s="15"/>
      <c r="O174" s="16" t="s">
        <v>103</v>
      </c>
      <c r="P174" s="16" t="s">
        <v>104</v>
      </c>
      <c r="Q174" s="16" t="s">
        <v>105</v>
      </c>
      <c r="R174" s="16" t="s">
        <v>106</v>
      </c>
      <c r="S174" s="16" t="s">
        <v>107</v>
      </c>
      <c r="T174" s="16"/>
      <c r="U174" s="16" t="s">
        <v>108</v>
      </c>
      <c r="V174" s="15" t="s">
        <v>109</v>
      </c>
      <c r="W174" s="15"/>
      <c r="X174" s="16" t="s">
        <v>110</v>
      </c>
      <c r="Y174" s="15" t="s">
        <v>111</v>
      </c>
      <c r="Z174" s="15"/>
    </row>
    <row r="175" customFormat="false" ht="12.8" hidden="false" customHeight="false" outlineLevel="0" collapsed="false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 t="s">
        <v>112</v>
      </c>
      <c r="N175" s="15" t="s">
        <v>113</v>
      </c>
      <c r="O175" s="16"/>
      <c r="P175" s="16"/>
      <c r="Q175" s="16"/>
      <c r="R175" s="16"/>
      <c r="S175" s="16"/>
      <c r="T175" s="16"/>
      <c r="U175" s="16"/>
      <c r="V175" s="15" t="s">
        <v>114</v>
      </c>
      <c r="W175" s="15"/>
      <c r="X175" s="16"/>
      <c r="Y175" s="16"/>
      <c r="Z175" s="15"/>
    </row>
    <row r="176" customFormat="false" ht="12.8" hidden="false" customHeight="false" outlineLevel="0" collapsed="false">
      <c r="A176" s="15" t="s">
        <v>9</v>
      </c>
      <c r="B176" s="15"/>
      <c r="C176" s="15" t="s">
        <v>10</v>
      </c>
      <c r="D176" s="15" t="s">
        <v>11</v>
      </c>
      <c r="E176" s="15" t="s">
        <v>12</v>
      </c>
      <c r="F176" s="15"/>
      <c r="G176" s="15"/>
      <c r="H176" s="15"/>
      <c r="I176" s="15"/>
      <c r="J176" s="15" t="s">
        <v>13</v>
      </c>
      <c r="K176" s="15" t="s">
        <v>14</v>
      </c>
      <c r="L176" s="15" t="s">
        <v>15</v>
      </c>
      <c r="M176" s="15" t="s">
        <v>16</v>
      </c>
      <c r="N176" s="15" t="s">
        <v>115</v>
      </c>
      <c r="O176" s="15" t="s">
        <v>116</v>
      </c>
      <c r="P176" s="15" t="s">
        <v>117</v>
      </c>
      <c r="Q176" s="15" t="s">
        <v>118</v>
      </c>
      <c r="R176" s="15" t="s">
        <v>119</v>
      </c>
      <c r="S176" s="15" t="s">
        <v>120</v>
      </c>
      <c r="T176" s="15" t="s">
        <v>121</v>
      </c>
      <c r="U176" s="15" t="s">
        <v>122</v>
      </c>
      <c r="V176" s="15" t="s">
        <v>123</v>
      </c>
      <c r="W176" s="15"/>
      <c r="X176" s="16" t="s">
        <v>124</v>
      </c>
      <c r="Y176" s="15" t="s">
        <v>125</v>
      </c>
      <c r="Z176" s="15"/>
    </row>
    <row r="177" customFormat="false" ht="12.8" hidden="false" customHeight="false" outlineLevel="0" collapsed="false">
      <c r="A177" s="15"/>
      <c r="B177" s="15"/>
      <c r="C177" s="15" t="s">
        <v>182</v>
      </c>
      <c r="D177" s="15"/>
      <c r="E177" s="13" t="s">
        <v>183</v>
      </c>
      <c r="F177" s="13"/>
      <c r="G177" s="13"/>
      <c r="H177" s="13" t="s">
        <v>128</v>
      </c>
      <c r="I177" s="13"/>
      <c r="J177" s="15" t="n">
        <v>198000</v>
      </c>
      <c r="K177" s="15" t="n">
        <v>198000</v>
      </c>
      <c r="L177" s="15" t="n">
        <v>71940</v>
      </c>
      <c r="M177" s="15" t="n">
        <v>4150</v>
      </c>
      <c r="N177" s="15" t="n">
        <v>67790</v>
      </c>
      <c r="O177" s="15" t="n">
        <v>126060</v>
      </c>
      <c r="P177" s="15" t="n">
        <v>0</v>
      </c>
      <c r="Q177" s="15" t="n">
        <v>0</v>
      </c>
      <c r="R177" s="15" t="n">
        <v>0</v>
      </c>
      <c r="S177" s="15" t="n">
        <v>0</v>
      </c>
      <c r="T177" s="15" t="n">
        <v>0</v>
      </c>
      <c r="U177" s="15" t="n">
        <v>0</v>
      </c>
      <c r="V177" s="15" t="n">
        <v>0</v>
      </c>
      <c r="W177" s="15"/>
      <c r="X177" s="15" t="n">
        <v>0</v>
      </c>
      <c r="Y177" s="15" t="n">
        <v>0</v>
      </c>
      <c r="Z177" s="15"/>
    </row>
    <row r="178" customFormat="false" ht="12.8" hidden="false" customHeight="false" outlineLevel="0" collapsed="false">
      <c r="A178" s="15"/>
      <c r="B178" s="15"/>
      <c r="C178" s="15"/>
      <c r="D178" s="15"/>
      <c r="E178" s="15"/>
      <c r="F178" s="13"/>
      <c r="G178" s="13"/>
      <c r="H178" s="13" t="s">
        <v>129</v>
      </c>
      <c r="I178" s="13"/>
      <c r="J178" s="15" t="n">
        <v>-1806</v>
      </c>
      <c r="K178" s="15" t="n">
        <v>-1806</v>
      </c>
      <c r="L178" s="15" t="n">
        <v>-1806</v>
      </c>
      <c r="M178" s="15" t="n">
        <v>-229</v>
      </c>
      <c r="N178" s="15" t="n">
        <v>-1577</v>
      </c>
      <c r="O178" s="15" t="n">
        <v>0</v>
      </c>
      <c r="P178" s="15" t="n">
        <v>0</v>
      </c>
      <c r="Q178" s="15" t="n">
        <v>0</v>
      </c>
      <c r="R178" s="15" t="n">
        <v>0</v>
      </c>
      <c r="S178" s="15" t="n">
        <v>0</v>
      </c>
      <c r="T178" s="15" t="n">
        <v>0</v>
      </c>
      <c r="U178" s="15" t="n">
        <v>0</v>
      </c>
      <c r="V178" s="15" t="n">
        <v>0</v>
      </c>
      <c r="W178" s="15"/>
      <c r="X178" s="15" t="n">
        <v>0</v>
      </c>
      <c r="Y178" s="15" t="n">
        <v>0</v>
      </c>
      <c r="Z178" s="15"/>
    </row>
    <row r="179" customFormat="false" ht="12.8" hidden="false" customHeight="false" outlineLevel="0" collapsed="false">
      <c r="A179" s="15"/>
      <c r="B179" s="15"/>
      <c r="C179" s="15"/>
      <c r="D179" s="15"/>
      <c r="E179" s="15"/>
      <c r="F179" s="13"/>
      <c r="G179" s="13"/>
      <c r="H179" s="13" t="s">
        <v>130</v>
      </c>
      <c r="I179" s="13"/>
      <c r="J179" s="15" t="n">
        <v>1806</v>
      </c>
      <c r="K179" s="15" t="n">
        <v>1806</v>
      </c>
      <c r="L179" s="15" t="n">
        <v>1806</v>
      </c>
      <c r="M179" s="15" t="n">
        <v>0</v>
      </c>
      <c r="N179" s="15" t="n">
        <v>1806</v>
      </c>
      <c r="O179" s="15" t="n">
        <v>0</v>
      </c>
      <c r="P179" s="15" t="n">
        <v>0</v>
      </c>
      <c r="Q179" s="15" t="n">
        <v>0</v>
      </c>
      <c r="R179" s="15" t="n">
        <v>0</v>
      </c>
      <c r="S179" s="15" t="n">
        <v>0</v>
      </c>
      <c r="T179" s="15" t="n">
        <v>0</v>
      </c>
      <c r="U179" s="15" t="n">
        <v>0</v>
      </c>
      <c r="V179" s="15" t="n">
        <v>0</v>
      </c>
      <c r="W179" s="15"/>
      <c r="X179" s="15" t="n">
        <v>0</v>
      </c>
      <c r="Y179" s="15" t="n">
        <v>0</v>
      </c>
      <c r="Z179" s="15"/>
    </row>
    <row r="180" customFormat="false" ht="12.8" hidden="false" customHeight="false" outlineLevel="0" collapsed="false">
      <c r="A180" s="15"/>
      <c r="B180" s="15"/>
      <c r="C180" s="15"/>
      <c r="D180" s="15"/>
      <c r="E180" s="15"/>
      <c r="F180" s="13"/>
      <c r="G180" s="13"/>
      <c r="H180" s="13" t="s">
        <v>131</v>
      </c>
      <c r="I180" s="13"/>
      <c r="J180" s="15" t="n">
        <v>198000</v>
      </c>
      <c r="K180" s="15" t="n">
        <v>198000</v>
      </c>
      <c r="L180" s="15" t="n">
        <v>71940</v>
      </c>
      <c r="M180" s="15" t="n">
        <v>3921</v>
      </c>
      <c r="N180" s="15" t="n">
        <v>68019</v>
      </c>
      <c r="O180" s="15" t="n">
        <v>126060</v>
      </c>
      <c r="P180" s="15" t="n">
        <v>0</v>
      </c>
      <c r="Q180" s="15" t="n">
        <v>0</v>
      </c>
      <c r="R180" s="15" t="n">
        <v>0</v>
      </c>
      <c r="S180" s="15" t="n">
        <v>0</v>
      </c>
      <c r="T180" s="15" t="n">
        <v>0</v>
      </c>
      <c r="U180" s="15" t="n">
        <v>0</v>
      </c>
      <c r="V180" s="15" t="n">
        <v>0</v>
      </c>
      <c r="W180" s="15"/>
      <c r="X180" s="15" t="n">
        <v>0</v>
      </c>
      <c r="Y180" s="15" t="n">
        <v>0</v>
      </c>
      <c r="Z180" s="15"/>
    </row>
    <row r="181" customFormat="false" ht="12.8" hidden="false" customHeight="false" outlineLevel="0" collapsed="false">
      <c r="A181" s="15"/>
      <c r="B181" s="15"/>
      <c r="C181" s="15"/>
      <c r="D181" s="15" t="s">
        <v>184</v>
      </c>
      <c r="E181" s="13" t="s">
        <v>185</v>
      </c>
      <c r="F181" s="13"/>
      <c r="G181" s="13"/>
      <c r="H181" s="13" t="s">
        <v>128</v>
      </c>
      <c r="I181" s="13"/>
      <c r="J181" s="15" t="n">
        <v>3325</v>
      </c>
      <c r="K181" s="15" t="n">
        <v>3325</v>
      </c>
      <c r="L181" s="15" t="n">
        <v>3325</v>
      </c>
      <c r="M181" s="15" t="n">
        <v>3325</v>
      </c>
      <c r="N181" s="15" t="n">
        <v>0</v>
      </c>
      <c r="O181" s="15" t="n">
        <v>0</v>
      </c>
      <c r="P181" s="15" t="n">
        <v>0</v>
      </c>
      <c r="Q181" s="15" t="n">
        <v>0</v>
      </c>
      <c r="R181" s="15" t="n">
        <v>0</v>
      </c>
      <c r="S181" s="15" t="n">
        <v>0</v>
      </c>
      <c r="T181" s="15" t="n">
        <v>0</v>
      </c>
      <c r="U181" s="15" t="n">
        <v>0</v>
      </c>
      <c r="V181" s="15" t="n">
        <v>0</v>
      </c>
      <c r="W181" s="15"/>
      <c r="X181" s="15" t="n">
        <v>0</v>
      </c>
      <c r="Y181" s="15" t="n">
        <v>0</v>
      </c>
      <c r="Z181" s="15"/>
    </row>
    <row r="182" customFormat="false" ht="12.8" hidden="false" customHeight="false" outlineLevel="0" collapsed="false">
      <c r="A182" s="15"/>
      <c r="B182" s="15"/>
      <c r="C182" s="15"/>
      <c r="D182" s="15"/>
      <c r="E182" s="15"/>
      <c r="F182" s="13"/>
      <c r="G182" s="13"/>
      <c r="H182" s="13" t="s">
        <v>129</v>
      </c>
      <c r="I182" s="13"/>
      <c r="J182" s="15" t="n">
        <v>-49</v>
      </c>
      <c r="K182" s="15" t="n">
        <v>-49</v>
      </c>
      <c r="L182" s="15" t="n">
        <v>-49</v>
      </c>
      <c r="M182" s="15" t="n">
        <v>-49</v>
      </c>
      <c r="N182" s="15" t="n">
        <v>0</v>
      </c>
      <c r="O182" s="15" t="n">
        <v>0</v>
      </c>
      <c r="P182" s="15" t="n">
        <v>0</v>
      </c>
      <c r="Q182" s="15" t="n">
        <v>0</v>
      </c>
      <c r="R182" s="15" t="n">
        <v>0</v>
      </c>
      <c r="S182" s="15" t="n">
        <v>0</v>
      </c>
      <c r="T182" s="15" t="n">
        <v>0</v>
      </c>
      <c r="U182" s="15" t="n">
        <v>0</v>
      </c>
      <c r="V182" s="15" t="n">
        <v>0</v>
      </c>
      <c r="W182" s="15"/>
      <c r="X182" s="15" t="n">
        <v>0</v>
      </c>
      <c r="Y182" s="15" t="n">
        <v>0</v>
      </c>
      <c r="Z182" s="15"/>
    </row>
    <row r="183" customFormat="false" ht="12.8" hidden="false" customHeight="false" outlineLevel="0" collapsed="false">
      <c r="A183" s="15"/>
      <c r="B183" s="15"/>
      <c r="C183" s="15"/>
      <c r="D183" s="15"/>
      <c r="E183" s="15"/>
      <c r="F183" s="13"/>
      <c r="G183" s="13"/>
      <c r="H183" s="13" t="s">
        <v>130</v>
      </c>
      <c r="I183" s="13"/>
      <c r="J183" s="15" t="n">
        <v>0</v>
      </c>
      <c r="K183" s="15" t="n">
        <v>0</v>
      </c>
      <c r="L183" s="15" t="n">
        <v>0</v>
      </c>
      <c r="M183" s="15" t="n">
        <v>0</v>
      </c>
      <c r="N183" s="15" t="n">
        <v>0</v>
      </c>
      <c r="O183" s="15" t="n">
        <v>0</v>
      </c>
      <c r="P183" s="15" t="n">
        <v>0</v>
      </c>
      <c r="Q183" s="15" t="n">
        <v>0</v>
      </c>
      <c r="R183" s="15" t="n">
        <v>0</v>
      </c>
      <c r="S183" s="15" t="n">
        <v>0</v>
      </c>
      <c r="T183" s="15" t="n">
        <v>0</v>
      </c>
      <c r="U183" s="15" t="n">
        <v>0</v>
      </c>
      <c r="V183" s="15" t="n">
        <v>0</v>
      </c>
      <c r="W183" s="15"/>
      <c r="X183" s="15" t="n">
        <v>0</v>
      </c>
      <c r="Y183" s="15" t="n">
        <v>0</v>
      </c>
      <c r="Z183" s="15"/>
    </row>
    <row r="184" customFormat="false" ht="12.8" hidden="false" customHeight="false" outlineLevel="0" collapsed="false">
      <c r="A184" s="15"/>
      <c r="B184" s="15"/>
      <c r="C184" s="15"/>
      <c r="D184" s="15"/>
      <c r="E184" s="15"/>
      <c r="F184" s="13"/>
      <c r="G184" s="13"/>
      <c r="H184" s="13" t="s">
        <v>131</v>
      </c>
      <c r="I184" s="13"/>
      <c r="J184" s="15" t="n">
        <v>3276</v>
      </c>
      <c r="K184" s="15" t="n">
        <v>3276</v>
      </c>
      <c r="L184" s="15" t="n">
        <v>3276</v>
      </c>
      <c r="M184" s="15" t="n">
        <v>3276</v>
      </c>
      <c r="N184" s="15" t="n">
        <v>0</v>
      </c>
      <c r="O184" s="15" t="n">
        <v>0</v>
      </c>
      <c r="P184" s="15" t="n">
        <v>0</v>
      </c>
      <c r="Q184" s="15" t="n">
        <v>0</v>
      </c>
      <c r="R184" s="15" t="n">
        <v>0</v>
      </c>
      <c r="S184" s="15" t="n">
        <v>0</v>
      </c>
      <c r="T184" s="15" t="n">
        <v>0</v>
      </c>
      <c r="U184" s="15" t="n">
        <v>0</v>
      </c>
      <c r="V184" s="15" t="n">
        <v>0</v>
      </c>
      <c r="W184" s="15"/>
      <c r="X184" s="15" t="n">
        <v>0</v>
      </c>
      <c r="Y184" s="15" t="n">
        <v>0</v>
      </c>
      <c r="Z184" s="15"/>
    </row>
    <row r="185" customFormat="false" ht="12.8" hidden="false" customHeight="false" outlineLevel="0" collapsed="false">
      <c r="A185" s="15"/>
      <c r="B185" s="15"/>
      <c r="C185" s="15"/>
      <c r="D185" s="15" t="s">
        <v>175</v>
      </c>
      <c r="E185" s="13" t="s">
        <v>176</v>
      </c>
      <c r="F185" s="13"/>
      <c r="G185" s="13"/>
      <c r="H185" s="13" t="s">
        <v>128</v>
      </c>
      <c r="I185" s="13"/>
      <c r="J185" s="15" t="n">
        <v>722</v>
      </c>
      <c r="K185" s="15" t="n">
        <v>722</v>
      </c>
      <c r="L185" s="15" t="n">
        <v>722</v>
      </c>
      <c r="M185" s="15" t="n">
        <v>722</v>
      </c>
      <c r="N185" s="15" t="n">
        <v>0</v>
      </c>
      <c r="O185" s="15" t="n">
        <v>0</v>
      </c>
      <c r="P185" s="15" t="n">
        <v>0</v>
      </c>
      <c r="Q185" s="15" t="n">
        <v>0</v>
      </c>
      <c r="R185" s="15" t="n">
        <v>0</v>
      </c>
      <c r="S185" s="15" t="n">
        <v>0</v>
      </c>
      <c r="T185" s="15" t="n">
        <v>0</v>
      </c>
      <c r="U185" s="15" t="n">
        <v>0</v>
      </c>
      <c r="V185" s="15" t="n">
        <v>0</v>
      </c>
      <c r="W185" s="15"/>
      <c r="X185" s="15" t="n">
        <v>0</v>
      </c>
      <c r="Y185" s="15" t="n">
        <v>0</v>
      </c>
      <c r="Z185" s="15"/>
    </row>
    <row r="186" customFormat="false" ht="12.8" hidden="false" customHeight="false" outlineLevel="0" collapsed="false">
      <c r="A186" s="15"/>
      <c r="B186" s="15"/>
      <c r="C186" s="15"/>
      <c r="D186" s="15"/>
      <c r="E186" s="15"/>
      <c r="F186" s="13"/>
      <c r="G186" s="13"/>
      <c r="H186" s="13" t="s">
        <v>129</v>
      </c>
      <c r="I186" s="13"/>
      <c r="J186" s="15" t="n">
        <v>-158</v>
      </c>
      <c r="K186" s="15" t="n">
        <v>-158</v>
      </c>
      <c r="L186" s="15" t="n">
        <v>-158</v>
      </c>
      <c r="M186" s="15" t="n">
        <v>-158</v>
      </c>
      <c r="N186" s="15" t="n">
        <v>0</v>
      </c>
      <c r="O186" s="15" t="n">
        <v>0</v>
      </c>
      <c r="P186" s="15" t="n">
        <v>0</v>
      </c>
      <c r="Q186" s="15" t="n">
        <v>0</v>
      </c>
      <c r="R186" s="15" t="n">
        <v>0</v>
      </c>
      <c r="S186" s="15" t="n">
        <v>0</v>
      </c>
      <c r="T186" s="15" t="n">
        <v>0</v>
      </c>
      <c r="U186" s="15" t="n">
        <v>0</v>
      </c>
      <c r="V186" s="15" t="n">
        <v>0</v>
      </c>
      <c r="W186" s="15"/>
      <c r="X186" s="15" t="n">
        <v>0</v>
      </c>
      <c r="Y186" s="15" t="n">
        <v>0</v>
      </c>
      <c r="Z186" s="15"/>
    </row>
    <row r="187" customFormat="false" ht="12.8" hidden="false" customHeight="false" outlineLevel="0" collapsed="false">
      <c r="A187" s="15"/>
      <c r="B187" s="15"/>
      <c r="C187" s="15"/>
      <c r="D187" s="15"/>
      <c r="E187" s="15"/>
      <c r="F187" s="13"/>
      <c r="G187" s="13"/>
      <c r="H187" s="13" t="s">
        <v>130</v>
      </c>
      <c r="I187" s="13"/>
      <c r="J187" s="15" t="n">
        <v>0</v>
      </c>
      <c r="K187" s="15" t="n">
        <v>0</v>
      </c>
      <c r="L187" s="15" t="n">
        <v>0</v>
      </c>
      <c r="M187" s="15" t="n">
        <v>0</v>
      </c>
      <c r="N187" s="15" t="n">
        <v>0</v>
      </c>
      <c r="O187" s="15" t="n">
        <v>0</v>
      </c>
      <c r="P187" s="15" t="n">
        <v>0</v>
      </c>
      <c r="Q187" s="15" t="n">
        <v>0</v>
      </c>
      <c r="R187" s="15" t="n">
        <v>0</v>
      </c>
      <c r="S187" s="15" t="n">
        <v>0</v>
      </c>
      <c r="T187" s="15" t="n">
        <v>0</v>
      </c>
      <c r="U187" s="15" t="n">
        <v>0</v>
      </c>
      <c r="V187" s="15" t="n">
        <v>0</v>
      </c>
      <c r="W187" s="15"/>
      <c r="X187" s="15" t="n">
        <v>0</v>
      </c>
      <c r="Y187" s="15" t="n">
        <v>0</v>
      </c>
      <c r="Z187" s="15"/>
    </row>
    <row r="188" customFormat="false" ht="12.8" hidden="false" customHeight="false" outlineLevel="0" collapsed="false">
      <c r="A188" s="15"/>
      <c r="B188" s="15"/>
      <c r="C188" s="15"/>
      <c r="D188" s="15"/>
      <c r="E188" s="15"/>
      <c r="F188" s="13"/>
      <c r="G188" s="13"/>
      <c r="H188" s="13" t="s">
        <v>131</v>
      </c>
      <c r="I188" s="13"/>
      <c r="J188" s="15" t="n">
        <v>564</v>
      </c>
      <c r="K188" s="15" t="n">
        <v>564</v>
      </c>
      <c r="L188" s="15" t="n">
        <v>564</v>
      </c>
      <c r="M188" s="15" t="n">
        <v>564</v>
      </c>
      <c r="N188" s="15" t="n">
        <v>0</v>
      </c>
      <c r="O188" s="15" t="n">
        <v>0</v>
      </c>
      <c r="P188" s="15" t="n">
        <v>0</v>
      </c>
      <c r="Q188" s="15" t="n">
        <v>0</v>
      </c>
      <c r="R188" s="15" t="n">
        <v>0</v>
      </c>
      <c r="S188" s="15" t="n">
        <v>0</v>
      </c>
      <c r="T188" s="15" t="n">
        <v>0</v>
      </c>
      <c r="U188" s="15" t="n">
        <v>0</v>
      </c>
      <c r="V188" s="15" t="n">
        <v>0</v>
      </c>
      <c r="W188" s="15"/>
      <c r="X188" s="15" t="n">
        <v>0</v>
      </c>
      <c r="Y188" s="15" t="n">
        <v>0</v>
      </c>
      <c r="Z188" s="15"/>
    </row>
    <row r="189" customFormat="false" ht="12.8" hidden="false" customHeight="false" outlineLevel="0" collapsed="false">
      <c r="A189" s="15"/>
      <c r="B189" s="15"/>
      <c r="C189" s="15"/>
      <c r="D189" s="15" t="s">
        <v>186</v>
      </c>
      <c r="E189" s="13" t="s">
        <v>187</v>
      </c>
      <c r="F189" s="13"/>
      <c r="G189" s="13"/>
      <c r="H189" s="13" t="s">
        <v>128</v>
      </c>
      <c r="I189" s="13"/>
      <c r="J189" s="15" t="n">
        <v>103</v>
      </c>
      <c r="K189" s="15" t="n">
        <v>103</v>
      </c>
      <c r="L189" s="15" t="n">
        <v>103</v>
      </c>
      <c r="M189" s="15" t="n">
        <v>103</v>
      </c>
      <c r="N189" s="15" t="n">
        <v>0</v>
      </c>
      <c r="O189" s="15" t="n">
        <v>0</v>
      </c>
      <c r="P189" s="15" t="n">
        <v>0</v>
      </c>
      <c r="Q189" s="15" t="n">
        <v>0</v>
      </c>
      <c r="R189" s="15" t="n">
        <v>0</v>
      </c>
      <c r="S189" s="15" t="n">
        <v>0</v>
      </c>
      <c r="T189" s="15" t="n">
        <v>0</v>
      </c>
      <c r="U189" s="15" t="n">
        <v>0</v>
      </c>
      <c r="V189" s="15" t="n">
        <v>0</v>
      </c>
      <c r="W189" s="15"/>
      <c r="X189" s="15" t="n">
        <v>0</v>
      </c>
      <c r="Y189" s="15" t="n">
        <v>0</v>
      </c>
      <c r="Z189" s="15"/>
    </row>
    <row r="190" customFormat="false" ht="12.8" hidden="false" customHeight="false" outlineLevel="0" collapsed="false">
      <c r="A190" s="15"/>
      <c r="B190" s="15"/>
      <c r="C190" s="15"/>
      <c r="D190" s="15"/>
      <c r="E190" s="15"/>
      <c r="F190" s="13"/>
      <c r="G190" s="13"/>
      <c r="H190" s="13" t="s">
        <v>129</v>
      </c>
      <c r="I190" s="13"/>
      <c r="J190" s="15" t="n">
        <v>-22</v>
      </c>
      <c r="K190" s="15" t="n">
        <v>-22</v>
      </c>
      <c r="L190" s="15" t="n">
        <v>-22</v>
      </c>
      <c r="M190" s="15" t="n">
        <v>-22</v>
      </c>
      <c r="N190" s="15" t="n">
        <v>0</v>
      </c>
      <c r="O190" s="15" t="n">
        <v>0</v>
      </c>
      <c r="P190" s="15" t="n">
        <v>0</v>
      </c>
      <c r="Q190" s="15" t="n">
        <v>0</v>
      </c>
      <c r="R190" s="15" t="n">
        <v>0</v>
      </c>
      <c r="S190" s="15" t="n">
        <v>0</v>
      </c>
      <c r="T190" s="15" t="n">
        <v>0</v>
      </c>
      <c r="U190" s="15" t="n">
        <v>0</v>
      </c>
      <c r="V190" s="15" t="n">
        <v>0</v>
      </c>
      <c r="W190" s="15"/>
      <c r="X190" s="15" t="n">
        <v>0</v>
      </c>
      <c r="Y190" s="15" t="n">
        <v>0</v>
      </c>
      <c r="Z190" s="15"/>
    </row>
    <row r="191" customFormat="false" ht="12.8" hidden="false" customHeight="false" outlineLevel="0" collapsed="false">
      <c r="A191" s="15"/>
      <c r="B191" s="15"/>
      <c r="C191" s="15"/>
      <c r="D191" s="15"/>
      <c r="E191" s="15"/>
      <c r="F191" s="13"/>
      <c r="G191" s="13"/>
      <c r="H191" s="13" t="s">
        <v>130</v>
      </c>
      <c r="I191" s="13"/>
      <c r="J191" s="15" t="n">
        <v>0</v>
      </c>
      <c r="K191" s="15" t="n">
        <v>0</v>
      </c>
      <c r="L191" s="15" t="n">
        <v>0</v>
      </c>
      <c r="M191" s="15" t="n">
        <v>0</v>
      </c>
      <c r="N191" s="15" t="n">
        <v>0</v>
      </c>
      <c r="O191" s="15" t="n">
        <v>0</v>
      </c>
      <c r="P191" s="15" t="n">
        <v>0</v>
      </c>
      <c r="Q191" s="15" t="n">
        <v>0</v>
      </c>
      <c r="R191" s="15" t="n">
        <v>0</v>
      </c>
      <c r="S191" s="15" t="n">
        <v>0</v>
      </c>
      <c r="T191" s="15" t="n">
        <v>0</v>
      </c>
      <c r="U191" s="15" t="n">
        <v>0</v>
      </c>
      <c r="V191" s="15" t="n">
        <v>0</v>
      </c>
      <c r="W191" s="15"/>
      <c r="X191" s="15" t="n">
        <v>0</v>
      </c>
      <c r="Y191" s="15" t="n">
        <v>0</v>
      </c>
      <c r="Z191" s="15"/>
    </row>
    <row r="192" customFormat="false" ht="12.8" hidden="false" customHeight="false" outlineLevel="0" collapsed="false">
      <c r="A192" s="15"/>
      <c r="B192" s="15"/>
      <c r="C192" s="15"/>
      <c r="D192" s="15"/>
      <c r="E192" s="15"/>
      <c r="F192" s="13"/>
      <c r="G192" s="13"/>
      <c r="H192" s="13" t="s">
        <v>131</v>
      </c>
      <c r="I192" s="13"/>
      <c r="J192" s="15" t="n">
        <v>81</v>
      </c>
      <c r="K192" s="15" t="n">
        <v>81</v>
      </c>
      <c r="L192" s="15" t="n">
        <v>81</v>
      </c>
      <c r="M192" s="15" t="n">
        <v>81</v>
      </c>
      <c r="N192" s="15" t="n">
        <v>0</v>
      </c>
      <c r="O192" s="15" t="n">
        <v>0</v>
      </c>
      <c r="P192" s="15" t="n">
        <v>0</v>
      </c>
      <c r="Q192" s="15" t="n">
        <v>0</v>
      </c>
      <c r="R192" s="15" t="n">
        <v>0</v>
      </c>
      <c r="S192" s="15" t="n">
        <v>0</v>
      </c>
      <c r="T192" s="15" t="n">
        <v>0</v>
      </c>
      <c r="U192" s="15" t="n">
        <v>0</v>
      </c>
      <c r="V192" s="15" t="n">
        <v>0</v>
      </c>
      <c r="W192" s="15"/>
      <c r="X192" s="15" t="n">
        <v>0</v>
      </c>
      <c r="Y192" s="15" t="n">
        <v>0</v>
      </c>
      <c r="Z192" s="15"/>
    </row>
    <row r="193" customFormat="false" ht="12.8" hidden="false" customHeight="false" outlineLevel="0" collapsed="false">
      <c r="A193" s="15"/>
      <c r="B193" s="15"/>
      <c r="C193" s="15"/>
      <c r="D193" s="15" t="s">
        <v>140</v>
      </c>
      <c r="E193" s="13" t="s">
        <v>141</v>
      </c>
      <c r="F193" s="13"/>
      <c r="G193" s="13"/>
      <c r="H193" s="13" t="s">
        <v>128</v>
      </c>
      <c r="I193" s="13"/>
      <c r="J193" s="15" t="n">
        <v>3875</v>
      </c>
      <c r="K193" s="15" t="n">
        <v>3875</v>
      </c>
      <c r="L193" s="15" t="n">
        <v>3875</v>
      </c>
      <c r="M193" s="15" t="n">
        <v>0</v>
      </c>
      <c r="N193" s="15" t="n">
        <v>3875</v>
      </c>
      <c r="O193" s="15" t="n">
        <v>0</v>
      </c>
      <c r="P193" s="15" t="n">
        <v>0</v>
      </c>
      <c r="Q193" s="15" t="n">
        <v>0</v>
      </c>
      <c r="R193" s="15" t="n">
        <v>0</v>
      </c>
      <c r="S193" s="15" t="n">
        <v>0</v>
      </c>
      <c r="T193" s="15" t="n">
        <v>0</v>
      </c>
      <c r="U193" s="15" t="n">
        <v>0</v>
      </c>
      <c r="V193" s="15" t="n">
        <v>0</v>
      </c>
      <c r="W193" s="15"/>
      <c r="X193" s="15" t="n">
        <v>0</v>
      </c>
      <c r="Y193" s="15" t="n">
        <v>0</v>
      </c>
      <c r="Z193" s="15"/>
    </row>
    <row r="194" customFormat="false" ht="12.8" hidden="false" customHeight="false" outlineLevel="0" collapsed="false">
      <c r="A194" s="15"/>
      <c r="B194" s="15"/>
      <c r="C194" s="15"/>
      <c r="D194" s="15"/>
      <c r="E194" s="15"/>
      <c r="F194" s="13"/>
      <c r="G194" s="13"/>
      <c r="H194" s="13" t="s">
        <v>129</v>
      </c>
      <c r="I194" s="13"/>
      <c r="J194" s="15" t="n">
        <v>-1577</v>
      </c>
      <c r="K194" s="15" t="n">
        <v>-1577</v>
      </c>
      <c r="L194" s="15" t="n">
        <v>-1577</v>
      </c>
      <c r="M194" s="15" t="n">
        <v>0</v>
      </c>
      <c r="N194" s="15" t="n">
        <v>-1577</v>
      </c>
      <c r="O194" s="15" t="n">
        <v>0</v>
      </c>
      <c r="P194" s="15" t="n">
        <v>0</v>
      </c>
      <c r="Q194" s="15" t="n">
        <v>0</v>
      </c>
      <c r="R194" s="15" t="n">
        <v>0</v>
      </c>
      <c r="S194" s="15" t="n">
        <v>0</v>
      </c>
      <c r="T194" s="15" t="n">
        <v>0</v>
      </c>
      <c r="U194" s="15" t="n">
        <v>0</v>
      </c>
      <c r="V194" s="15" t="n">
        <v>0</v>
      </c>
      <c r="W194" s="15"/>
      <c r="X194" s="15" t="n">
        <v>0</v>
      </c>
      <c r="Y194" s="15" t="n">
        <v>0</v>
      </c>
      <c r="Z194" s="15"/>
    </row>
    <row r="195" customFormat="false" ht="12.8" hidden="false" customHeight="false" outlineLevel="0" collapsed="false">
      <c r="A195" s="15"/>
      <c r="B195" s="15"/>
      <c r="C195" s="15"/>
      <c r="D195" s="15"/>
      <c r="E195" s="15"/>
      <c r="F195" s="13"/>
      <c r="G195" s="13"/>
      <c r="H195" s="13" t="s">
        <v>130</v>
      </c>
      <c r="I195" s="13"/>
      <c r="J195" s="15" t="n">
        <v>0</v>
      </c>
      <c r="K195" s="15" t="n">
        <v>0</v>
      </c>
      <c r="L195" s="15" t="n">
        <v>0</v>
      </c>
      <c r="M195" s="15" t="n">
        <v>0</v>
      </c>
      <c r="N195" s="15" t="n">
        <v>0</v>
      </c>
      <c r="O195" s="15" t="n">
        <v>0</v>
      </c>
      <c r="P195" s="15" t="n">
        <v>0</v>
      </c>
      <c r="Q195" s="15" t="n">
        <v>0</v>
      </c>
      <c r="R195" s="15" t="n">
        <v>0</v>
      </c>
      <c r="S195" s="15" t="n">
        <v>0</v>
      </c>
      <c r="T195" s="15" t="n">
        <v>0</v>
      </c>
      <c r="U195" s="15" t="n">
        <v>0</v>
      </c>
      <c r="V195" s="15" t="n">
        <v>0</v>
      </c>
      <c r="W195" s="15"/>
      <c r="X195" s="15" t="n">
        <v>0</v>
      </c>
      <c r="Y195" s="15" t="n">
        <v>0</v>
      </c>
      <c r="Z195" s="15"/>
    </row>
    <row r="196" customFormat="false" ht="12.8" hidden="false" customHeight="false" outlineLevel="0" collapsed="false">
      <c r="A196" s="15"/>
      <c r="B196" s="15"/>
      <c r="C196" s="15"/>
      <c r="D196" s="15"/>
      <c r="E196" s="15"/>
      <c r="F196" s="13"/>
      <c r="G196" s="13"/>
      <c r="H196" s="13" t="s">
        <v>131</v>
      </c>
      <c r="I196" s="13"/>
      <c r="J196" s="15" t="n">
        <v>2298</v>
      </c>
      <c r="K196" s="15" t="n">
        <v>2298</v>
      </c>
      <c r="L196" s="15" t="n">
        <v>2298</v>
      </c>
      <c r="M196" s="15" t="n">
        <v>0</v>
      </c>
      <c r="N196" s="15" t="n">
        <v>2298</v>
      </c>
      <c r="O196" s="15" t="n">
        <v>0</v>
      </c>
      <c r="P196" s="15" t="n">
        <v>0</v>
      </c>
      <c r="Q196" s="15" t="n">
        <v>0</v>
      </c>
      <c r="R196" s="15" t="n">
        <v>0</v>
      </c>
      <c r="S196" s="15" t="n">
        <v>0</v>
      </c>
      <c r="T196" s="15" t="n">
        <v>0</v>
      </c>
      <c r="U196" s="15" t="n">
        <v>0</v>
      </c>
      <c r="V196" s="15" t="n">
        <v>0</v>
      </c>
      <c r="W196" s="15"/>
      <c r="X196" s="15" t="n">
        <v>0</v>
      </c>
      <c r="Y196" s="15" t="n">
        <v>0</v>
      </c>
      <c r="Z196" s="15"/>
    </row>
    <row r="197" customFormat="false" ht="12.8" hidden="false" customHeight="false" outlineLevel="0" collapsed="false">
      <c r="A197" s="15"/>
      <c r="B197" s="15"/>
      <c r="C197" s="15"/>
      <c r="D197" s="15" t="s">
        <v>142</v>
      </c>
      <c r="E197" s="13" t="s">
        <v>143</v>
      </c>
      <c r="F197" s="13"/>
      <c r="G197" s="13"/>
      <c r="H197" s="13" t="s">
        <v>128</v>
      </c>
      <c r="I197" s="13"/>
      <c r="J197" s="15" t="n">
        <v>63915</v>
      </c>
      <c r="K197" s="15" t="n">
        <v>63915</v>
      </c>
      <c r="L197" s="15" t="n">
        <v>63915</v>
      </c>
      <c r="M197" s="15" t="n">
        <v>0</v>
      </c>
      <c r="N197" s="15" t="n">
        <v>63915</v>
      </c>
      <c r="O197" s="15" t="n">
        <v>0</v>
      </c>
      <c r="P197" s="15" t="n">
        <v>0</v>
      </c>
      <c r="Q197" s="15" t="n">
        <v>0</v>
      </c>
      <c r="R197" s="15" t="n">
        <v>0</v>
      </c>
      <c r="S197" s="15" t="n">
        <v>0</v>
      </c>
      <c r="T197" s="15" t="n">
        <v>0</v>
      </c>
      <c r="U197" s="15" t="n">
        <v>0</v>
      </c>
      <c r="V197" s="15" t="n">
        <v>0</v>
      </c>
      <c r="W197" s="15"/>
      <c r="X197" s="15" t="n">
        <v>0</v>
      </c>
      <c r="Y197" s="15" t="n">
        <v>0</v>
      </c>
      <c r="Z197" s="15"/>
    </row>
    <row r="198" customFormat="false" ht="12.8" hidden="false" customHeight="false" outlineLevel="0" collapsed="false">
      <c r="A198" s="15"/>
      <c r="B198" s="15"/>
      <c r="C198" s="15"/>
      <c r="D198" s="15"/>
      <c r="E198" s="15"/>
      <c r="F198" s="13"/>
      <c r="G198" s="13"/>
      <c r="H198" s="13" t="s">
        <v>129</v>
      </c>
      <c r="I198" s="13"/>
      <c r="J198" s="15" t="n">
        <v>0</v>
      </c>
      <c r="K198" s="15" t="n">
        <v>0</v>
      </c>
      <c r="L198" s="15" t="n">
        <v>0</v>
      </c>
      <c r="M198" s="15" t="n">
        <v>0</v>
      </c>
      <c r="N198" s="15" t="n">
        <v>0</v>
      </c>
      <c r="O198" s="15" t="n">
        <v>0</v>
      </c>
      <c r="P198" s="15" t="n">
        <v>0</v>
      </c>
      <c r="Q198" s="15" t="n">
        <v>0</v>
      </c>
      <c r="R198" s="15" t="n">
        <v>0</v>
      </c>
      <c r="S198" s="15" t="n">
        <v>0</v>
      </c>
      <c r="T198" s="15" t="n">
        <v>0</v>
      </c>
      <c r="U198" s="15" t="n">
        <v>0</v>
      </c>
      <c r="V198" s="15" t="n">
        <v>0</v>
      </c>
      <c r="W198" s="15"/>
      <c r="X198" s="15" t="n">
        <v>0</v>
      </c>
      <c r="Y198" s="15" t="n">
        <v>0</v>
      </c>
      <c r="Z198" s="15"/>
    </row>
    <row r="199" customFormat="false" ht="12.8" hidden="false" customHeight="false" outlineLevel="0" collapsed="false">
      <c r="A199" s="15"/>
      <c r="B199" s="15"/>
      <c r="C199" s="15"/>
      <c r="D199" s="15"/>
      <c r="E199" s="15"/>
      <c r="F199" s="13"/>
      <c r="G199" s="13"/>
      <c r="H199" s="13" t="s">
        <v>130</v>
      </c>
      <c r="I199" s="13"/>
      <c r="J199" s="15" t="n">
        <v>1806</v>
      </c>
      <c r="K199" s="15" t="n">
        <v>1806</v>
      </c>
      <c r="L199" s="15" t="n">
        <v>1806</v>
      </c>
      <c r="M199" s="15" t="n">
        <v>0</v>
      </c>
      <c r="N199" s="15" t="n">
        <v>1806</v>
      </c>
      <c r="O199" s="15" t="n">
        <v>0</v>
      </c>
      <c r="P199" s="15" t="n">
        <v>0</v>
      </c>
      <c r="Q199" s="15" t="n">
        <v>0</v>
      </c>
      <c r="R199" s="15" t="n">
        <v>0</v>
      </c>
      <c r="S199" s="15" t="n">
        <v>0</v>
      </c>
      <c r="T199" s="15" t="n">
        <v>0</v>
      </c>
      <c r="U199" s="15" t="n">
        <v>0</v>
      </c>
      <c r="V199" s="15" t="n">
        <v>0</v>
      </c>
      <c r="W199" s="15"/>
      <c r="X199" s="15" t="n">
        <v>0</v>
      </c>
      <c r="Y199" s="15" t="n">
        <v>0</v>
      </c>
      <c r="Z199" s="15"/>
    </row>
    <row r="200" customFormat="false" ht="12.8" hidden="false" customHeight="false" outlineLevel="0" collapsed="false">
      <c r="A200" s="15"/>
      <c r="B200" s="15"/>
      <c r="C200" s="15"/>
      <c r="D200" s="15"/>
      <c r="E200" s="15"/>
      <c r="F200" s="13"/>
      <c r="G200" s="13"/>
      <c r="H200" s="13" t="s">
        <v>131</v>
      </c>
      <c r="I200" s="13"/>
      <c r="J200" s="15" t="n">
        <v>65721</v>
      </c>
      <c r="K200" s="15" t="n">
        <v>65721</v>
      </c>
      <c r="L200" s="15" t="n">
        <v>65721</v>
      </c>
      <c r="M200" s="15" t="n">
        <v>0</v>
      </c>
      <c r="N200" s="15" t="n">
        <v>65721</v>
      </c>
      <c r="O200" s="15" t="n">
        <v>0</v>
      </c>
      <c r="P200" s="15" t="n">
        <v>0</v>
      </c>
      <c r="Q200" s="15" t="n">
        <v>0</v>
      </c>
      <c r="R200" s="15" t="n">
        <v>0</v>
      </c>
      <c r="S200" s="15" t="n">
        <v>0</v>
      </c>
      <c r="T200" s="15" t="n">
        <v>0</v>
      </c>
      <c r="U200" s="15" t="n">
        <v>0</v>
      </c>
      <c r="V200" s="15" t="n">
        <v>0</v>
      </c>
      <c r="W200" s="15"/>
      <c r="X200" s="15" t="n">
        <v>0</v>
      </c>
      <c r="Y200" s="15" t="n">
        <v>0</v>
      </c>
      <c r="Z200" s="15"/>
    </row>
    <row r="201" customFormat="false" ht="12.8" hidden="false" customHeight="false" outlineLevel="0" collapsed="false">
      <c r="A201" s="15" t="s">
        <v>188</v>
      </c>
      <c r="B201" s="15"/>
      <c r="C201" s="15"/>
      <c r="D201" s="15"/>
      <c r="E201" s="13" t="s">
        <v>189</v>
      </c>
      <c r="F201" s="13"/>
      <c r="G201" s="13"/>
      <c r="H201" s="13" t="s">
        <v>128</v>
      </c>
      <c r="I201" s="13"/>
      <c r="J201" s="15" t="n">
        <v>29162077.91</v>
      </c>
      <c r="K201" s="15" t="n">
        <v>29143077.91</v>
      </c>
      <c r="L201" s="15" t="n">
        <v>26734597.33</v>
      </c>
      <c r="M201" s="15" t="n">
        <v>23725670</v>
      </c>
      <c r="N201" s="15" t="n">
        <v>3008927.33</v>
      </c>
      <c r="O201" s="15" t="n">
        <v>1931437.58</v>
      </c>
      <c r="P201" s="15" t="n">
        <v>59400</v>
      </c>
      <c r="Q201" s="15" t="n">
        <v>417643</v>
      </c>
      <c r="R201" s="15" t="n">
        <v>0</v>
      </c>
      <c r="S201" s="15" t="n">
        <v>0</v>
      </c>
      <c r="T201" s="15" t="n">
        <v>19000</v>
      </c>
      <c r="U201" s="15" t="n">
        <v>19000</v>
      </c>
      <c r="V201" s="15" t="n">
        <v>0</v>
      </c>
      <c r="W201" s="15"/>
      <c r="X201" s="15" t="n">
        <v>0</v>
      </c>
      <c r="Y201" s="15" t="n">
        <v>0</v>
      </c>
      <c r="Z201" s="15"/>
    </row>
    <row r="202" customFormat="false" ht="12.8" hidden="false" customHeight="false" outlineLevel="0" collapsed="false">
      <c r="A202" s="15"/>
      <c r="B202" s="15"/>
      <c r="C202" s="15"/>
      <c r="D202" s="15"/>
      <c r="E202" s="15"/>
      <c r="F202" s="13"/>
      <c r="G202" s="13"/>
      <c r="H202" s="13" t="s">
        <v>129</v>
      </c>
      <c r="I202" s="13"/>
      <c r="J202" s="15" t="n">
        <v>-490362</v>
      </c>
      <c r="K202" s="15" t="n">
        <v>-490362</v>
      </c>
      <c r="L202" s="15" t="n">
        <v>-486804</v>
      </c>
      <c r="M202" s="15" t="n">
        <v>-482512</v>
      </c>
      <c r="N202" s="15" t="n">
        <v>-4292</v>
      </c>
      <c r="O202" s="15" t="n">
        <v>0</v>
      </c>
      <c r="P202" s="15" t="n">
        <v>0</v>
      </c>
      <c r="Q202" s="15" t="n">
        <v>-3558</v>
      </c>
      <c r="R202" s="15" t="n">
        <v>0</v>
      </c>
      <c r="S202" s="15" t="n">
        <v>0</v>
      </c>
      <c r="T202" s="15" t="n">
        <v>0</v>
      </c>
      <c r="U202" s="15" t="n">
        <v>0</v>
      </c>
      <c r="V202" s="15" t="n">
        <v>0</v>
      </c>
      <c r="W202" s="15"/>
      <c r="X202" s="15" t="n">
        <v>0</v>
      </c>
      <c r="Y202" s="15" t="n">
        <v>0</v>
      </c>
      <c r="Z202" s="15"/>
    </row>
    <row r="203" customFormat="false" ht="12.8" hidden="false" customHeight="false" outlineLevel="0" collapsed="false">
      <c r="A203" s="15"/>
      <c r="B203" s="15"/>
      <c r="C203" s="15"/>
      <c r="D203" s="15"/>
      <c r="E203" s="15"/>
      <c r="F203" s="13"/>
      <c r="G203" s="13"/>
      <c r="H203" s="13" t="s">
        <v>130</v>
      </c>
      <c r="I203" s="13"/>
      <c r="J203" s="15" t="n">
        <v>490362</v>
      </c>
      <c r="K203" s="15" t="n">
        <v>490362</v>
      </c>
      <c r="L203" s="15" t="n">
        <v>484292</v>
      </c>
      <c r="M203" s="15" t="n">
        <v>480000</v>
      </c>
      <c r="N203" s="15" t="n">
        <v>4292</v>
      </c>
      <c r="O203" s="15" t="n">
        <v>0</v>
      </c>
      <c r="P203" s="15" t="n">
        <v>2512</v>
      </c>
      <c r="Q203" s="15" t="n">
        <v>3558</v>
      </c>
      <c r="R203" s="15" t="n">
        <v>0</v>
      </c>
      <c r="S203" s="15" t="n">
        <v>0</v>
      </c>
      <c r="T203" s="15" t="n">
        <v>0</v>
      </c>
      <c r="U203" s="15" t="n">
        <v>0</v>
      </c>
      <c r="V203" s="15" t="n">
        <v>0</v>
      </c>
      <c r="W203" s="15"/>
      <c r="X203" s="15" t="n">
        <v>0</v>
      </c>
      <c r="Y203" s="15" t="n">
        <v>0</v>
      </c>
      <c r="Z203" s="15"/>
    </row>
    <row r="204" customFormat="false" ht="12.8" hidden="false" customHeight="false" outlineLevel="0" collapsed="false">
      <c r="A204" s="15"/>
      <c r="B204" s="15"/>
      <c r="C204" s="15"/>
      <c r="D204" s="15"/>
      <c r="E204" s="15"/>
      <c r="F204" s="13"/>
      <c r="G204" s="13"/>
      <c r="H204" s="13" t="s">
        <v>131</v>
      </c>
      <c r="I204" s="13"/>
      <c r="J204" s="15" t="n">
        <v>29162077.91</v>
      </c>
      <c r="K204" s="15" t="n">
        <v>29143077.91</v>
      </c>
      <c r="L204" s="15" t="n">
        <v>26732085.33</v>
      </c>
      <c r="M204" s="15" t="n">
        <v>23723158</v>
      </c>
      <c r="N204" s="15" t="n">
        <v>3008927.33</v>
      </c>
      <c r="O204" s="15" t="n">
        <v>1931437.58</v>
      </c>
      <c r="P204" s="15" t="n">
        <v>61912</v>
      </c>
      <c r="Q204" s="15" t="n">
        <v>417643</v>
      </c>
      <c r="R204" s="15" t="n">
        <v>0</v>
      </c>
      <c r="S204" s="15" t="n">
        <v>0</v>
      </c>
      <c r="T204" s="15" t="n">
        <v>19000</v>
      </c>
      <c r="U204" s="15" t="n">
        <v>19000</v>
      </c>
      <c r="V204" s="15" t="n">
        <v>0</v>
      </c>
      <c r="W204" s="15"/>
      <c r="X204" s="15" t="n">
        <v>0</v>
      </c>
      <c r="Y204" s="15" t="n">
        <v>0</v>
      </c>
      <c r="Z204" s="15"/>
    </row>
    <row r="205" customFormat="false" ht="12.8" hidden="false" customHeight="false" outlineLevel="0" collapsed="false">
      <c r="A205" s="15"/>
      <c r="B205" s="15"/>
      <c r="C205" s="15" t="s">
        <v>190</v>
      </c>
      <c r="D205" s="15"/>
      <c r="E205" s="13" t="s">
        <v>191</v>
      </c>
      <c r="F205" s="13"/>
      <c r="G205" s="13"/>
      <c r="H205" s="13" t="s">
        <v>128</v>
      </c>
      <c r="I205" s="13"/>
      <c r="J205" s="15" t="n">
        <v>9755405</v>
      </c>
      <c r="K205" s="15" t="n">
        <v>9736405</v>
      </c>
      <c r="L205" s="15" t="n">
        <v>9720239</v>
      </c>
      <c r="M205" s="15" t="n">
        <v>8684556</v>
      </c>
      <c r="N205" s="15" t="n">
        <v>1035683</v>
      </c>
      <c r="O205" s="15" t="n">
        <v>0</v>
      </c>
      <c r="P205" s="15" t="n">
        <v>16166</v>
      </c>
      <c r="Q205" s="15" t="n">
        <v>0</v>
      </c>
      <c r="R205" s="15" t="n">
        <v>0</v>
      </c>
      <c r="S205" s="15" t="n">
        <v>0</v>
      </c>
      <c r="T205" s="15" t="n">
        <v>19000</v>
      </c>
      <c r="U205" s="15" t="n">
        <v>19000</v>
      </c>
      <c r="V205" s="15" t="n">
        <v>0</v>
      </c>
      <c r="W205" s="15"/>
      <c r="X205" s="15" t="n">
        <v>0</v>
      </c>
      <c r="Y205" s="15" t="n">
        <v>0</v>
      </c>
      <c r="Z205" s="15"/>
    </row>
    <row r="206" customFormat="false" ht="12.8" hidden="false" customHeight="false" outlineLevel="0" collapsed="false">
      <c r="A206" s="15"/>
      <c r="B206" s="15"/>
      <c r="C206" s="15"/>
      <c r="D206" s="15"/>
      <c r="E206" s="15"/>
      <c r="F206" s="13"/>
      <c r="G206" s="13"/>
      <c r="H206" s="13" t="s">
        <v>129</v>
      </c>
      <c r="I206" s="13"/>
      <c r="J206" s="15" t="n">
        <v>-456804</v>
      </c>
      <c r="K206" s="15" t="n">
        <v>-456804</v>
      </c>
      <c r="L206" s="15" t="n">
        <v>-456804</v>
      </c>
      <c r="M206" s="15" t="n">
        <v>-452512</v>
      </c>
      <c r="N206" s="15" t="n">
        <v>-4292</v>
      </c>
      <c r="O206" s="15" t="n">
        <v>0</v>
      </c>
      <c r="P206" s="15" t="n">
        <v>0</v>
      </c>
      <c r="Q206" s="15" t="n">
        <v>0</v>
      </c>
      <c r="R206" s="15" t="n">
        <v>0</v>
      </c>
      <c r="S206" s="15" t="n">
        <v>0</v>
      </c>
      <c r="T206" s="15" t="n">
        <v>0</v>
      </c>
      <c r="U206" s="15" t="n">
        <v>0</v>
      </c>
      <c r="V206" s="15" t="n">
        <v>0</v>
      </c>
      <c r="W206" s="15"/>
      <c r="X206" s="15" t="n">
        <v>0</v>
      </c>
      <c r="Y206" s="15" t="n">
        <v>0</v>
      </c>
      <c r="Z206" s="15"/>
    </row>
    <row r="207" customFormat="false" ht="12.8" hidden="false" customHeight="false" outlineLevel="0" collapsed="false">
      <c r="A207" s="15"/>
      <c r="B207" s="15"/>
      <c r="C207" s="15"/>
      <c r="D207" s="15"/>
      <c r="E207" s="15"/>
      <c r="F207" s="13"/>
      <c r="G207" s="13"/>
      <c r="H207" s="13" t="s">
        <v>130</v>
      </c>
      <c r="I207" s="13"/>
      <c r="J207" s="15" t="n">
        <v>6804</v>
      </c>
      <c r="K207" s="15" t="n">
        <v>6804</v>
      </c>
      <c r="L207" s="15" t="n">
        <v>4292</v>
      </c>
      <c r="M207" s="15" t="n">
        <v>0</v>
      </c>
      <c r="N207" s="15" t="n">
        <v>4292</v>
      </c>
      <c r="O207" s="15" t="n">
        <v>0</v>
      </c>
      <c r="P207" s="15" t="n">
        <v>2512</v>
      </c>
      <c r="Q207" s="15" t="n">
        <v>0</v>
      </c>
      <c r="R207" s="15" t="n">
        <v>0</v>
      </c>
      <c r="S207" s="15" t="n">
        <v>0</v>
      </c>
      <c r="T207" s="15" t="n">
        <v>0</v>
      </c>
      <c r="U207" s="15" t="n">
        <v>0</v>
      </c>
      <c r="V207" s="15" t="n">
        <v>0</v>
      </c>
      <c r="W207" s="15"/>
      <c r="X207" s="15" t="n">
        <v>0</v>
      </c>
      <c r="Y207" s="15" t="n">
        <v>0</v>
      </c>
      <c r="Z207" s="15"/>
    </row>
    <row r="208" customFormat="false" ht="12.8" hidden="false" customHeight="false" outlineLevel="0" collapsed="false">
      <c r="A208" s="15"/>
      <c r="B208" s="15"/>
      <c r="C208" s="15"/>
      <c r="D208" s="15"/>
      <c r="E208" s="15"/>
      <c r="F208" s="13"/>
      <c r="G208" s="13"/>
      <c r="H208" s="13" t="s">
        <v>131</v>
      </c>
      <c r="I208" s="13"/>
      <c r="J208" s="15" t="n">
        <v>9305405</v>
      </c>
      <c r="K208" s="15" t="n">
        <v>9286405</v>
      </c>
      <c r="L208" s="15" t="n">
        <v>9267727</v>
      </c>
      <c r="M208" s="15" t="n">
        <v>8232044</v>
      </c>
      <c r="N208" s="15" t="n">
        <v>1035683</v>
      </c>
      <c r="O208" s="15" t="n">
        <v>0</v>
      </c>
      <c r="P208" s="15" t="n">
        <v>18678</v>
      </c>
      <c r="Q208" s="15" t="n">
        <v>0</v>
      </c>
      <c r="R208" s="15" t="n">
        <v>0</v>
      </c>
      <c r="S208" s="15" t="n">
        <v>0</v>
      </c>
      <c r="T208" s="15" t="n">
        <v>19000</v>
      </c>
      <c r="U208" s="15" t="n">
        <v>19000</v>
      </c>
      <c r="V208" s="15" t="n">
        <v>0</v>
      </c>
      <c r="W208" s="15"/>
      <c r="X208" s="15" t="n">
        <v>0</v>
      </c>
      <c r="Y208" s="15" t="n">
        <v>0</v>
      </c>
      <c r="Z208" s="15"/>
    </row>
    <row r="209" customFormat="false" ht="12.8" hidden="false" customHeight="false" outlineLevel="0" collapsed="false">
      <c r="A209" s="15"/>
      <c r="B209" s="15"/>
      <c r="C209" s="15"/>
      <c r="D209" s="15" t="s">
        <v>192</v>
      </c>
      <c r="E209" s="13" t="s">
        <v>193</v>
      </c>
      <c r="F209" s="13"/>
      <c r="G209" s="13"/>
      <c r="H209" s="13" t="s">
        <v>128</v>
      </c>
      <c r="I209" s="13"/>
      <c r="J209" s="15" t="n">
        <v>16166</v>
      </c>
      <c r="K209" s="15" t="n">
        <v>16166</v>
      </c>
      <c r="L209" s="15" t="n">
        <v>0</v>
      </c>
      <c r="M209" s="15" t="n">
        <v>0</v>
      </c>
      <c r="N209" s="15" t="n">
        <v>0</v>
      </c>
      <c r="O209" s="15" t="n">
        <v>0</v>
      </c>
      <c r="P209" s="15" t="n">
        <v>16166</v>
      </c>
      <c r="Q209" s="15" t="n">
        <v>0</v>
      </c>
      <c r="R209" s="15" t="n">
        <v>0</v>
      </c>
      <c r="S209" s="15" t="n">
        <v>0</v>
      </c>
      <c r="T209" s="15" t="n">
        <v>0</v>
      </c>
      <c r="U209" s="15" t="n">
        <v>0</v>
      </c>
      <c r="V209" s="15" t="n">
        <v>0</v>
      </c>
      <c r="W209" s="15"/>
      <c r="X209" s="15" t="n">
        <v>0</v>
      </c>
      <c r="Y209" s="15" t="n">
        <v>0</v>
      </c>
      <c r="Z209" s="15"/>
    </row>
    <row r="210" customFormat="false" ht="12.8" hidden="false" customHeight="false" outlineLevel="0" collapsed="false">
      <c r="A210" s="15"/>
      <c r="B210" s="15"/>
      <c r="C210" s="15"/>
      <c r="D210" s="15"/>
      <c r="E210" s="15"/>
      <c r="F210" s="13"/>
      <c r="G210" s="13"/>
      <c r="H210" s="13" t="s">
        <v>129</v>
      </c>
      <c r="I210" s="13"/>
      <c r="J210" s="15" t="n">
        <v>0</v>
      </c>
      <c r="K210" s="15" t="n">
        <v>0</v>
      </c>
      <c r="L210" s="15" t="n">
        <v>0</v>
      </c>
      <c r="M210" s="15" t="n">
        <v>0</v>
      </c>
      <c r="N210" s="15" t="n">
        <v>0</v>
      </c>
      <c r="O210" s="15" t="n">
        <v>0</v>
      </c>
      <c r="P210" s="15" t="n">
        <v>0</v>
      </c>
      <c r="Q210" s="15" t="n">
        <v>0</v>
      </c>
      <c r="R210" s="15" t="n">
        <v>0</v>
      </c>
      <c r="S210" s="15" t="n">
        <v>0</v>
      </c>
      <c r="T210" s="15" t="n">
        <v>0</v>
      </c>
      <c r="U210" s="15" t="n">
        <v>0</v>
      </c>
      <c r="V210" s="15" t="n">
        <v>0</v>
      </c>
      <c r="W210" s="15"/>
      <c r="X210" s="15" t="n">
        <v>0</v>
      </c>
      <c r="Y210" s="15" t="n">
        <v>0</v>
      </c>
      <c r="Z210" s="15"/>
    </row>
    <row r="211" customFormat="false" ht="12.8" hidden="false" customHeight="false" outlineLevel="0" collapsed="false">
      <c r="A211" s="15"/>
      <c r="B211" s="15"/>
      <c r="C211" s="15"/>
      <c r="D211" s="15"/>
      <c r="E211" s="15"/>
      <c r="F211" s="13"/>
      <c r="G211" s="13"/>
      <c r="H211" s="13" t="s">
        <v>130</v>
      </c>
      <c r="I211" s="13"/>
      <c r="J211" s="15" t="n">
        <v>2512</v>
      </c>
      <c r="K211" s="15" t="n">
        <v>2512</v>
      </c>
      <c r="L211" s="15" t="n">
        <v>0</v>
      </c>
      <c r="M211" s="15" t="n">
        <v>0</v>
      </c>
      <c r="N211" s="15" t="n">
        <v>0</v>
      </c>
      <c r="O211" s="15" t="n">
        <v>0</v>
      </c>
      <c r="P211" s="15" t="n">
        <v>2512</v>
      </c>
      <c r="Q211" s="15" t="n">
        <v>0</v>
      </c>
      <c r="R211" s="15" t="n">
        <v>0</v>
      </c>
      <c r="S211" s="15" t="n">
        <v>0</v>
      </c>
      <c r="T211" s="15" t="n">
        <v>0</v>
      </c>
      <c r="U211" s="15" t="n">
        <v>0</v>
      </c>
      <c r="V211" s="15" t="n">
        <v>0</v>
      </c>
      <c r="W211" s="15"/>
      <c r="X211" s="15" t="n">
        <v>0</v>
      </c>
      <c r="Y211" s="15" t="n">
        <v>0</v>
      </c>
      <c r="Z211" s="15"/>
    </row>
    <row r="212" customFormat="false" ht="12.8" hidden="false" customHeight="false" outlineLevel="0" collapsed="false">
      <c r="A212" s="15"/>
      <c r="B212" s="15"/>
      <c r="C212" s="15"/>
      <c r="D212" s="15"/>
      <c r="E212" s="15"/>
      <c r="F212" s="13"/>
      <c r="G212" s="13"/>
      <c r="H212" s="13" t="s">
        <v>131</v>
      </c>
      <c r="I212" s="13"/>
      <c r="J212" s="15" t="n">
        <v>18678</v>
      </c>
      <c r="K212" s="15" t="n">
        <v>18678</v>
      </c>
      <c r="L212" s="15" t="n">
        <v>0</v>
      </c>
      <c r="M212" s="15" t="n">
        <v>0</v>
      </c>
      <c r="N212" s="15" t="n">
        <v>0</v>
      </c>
      <c r="O212" s="15" t="n">
        <v>0</v>
      </c>
      <c r="P212" s="15" t="n">
        <v>18678</v>
      </c>
      <c r="Q212" s="15" t="n">
        <v>0</v>
      </c>
      <c r="R212" s="15" t="n">
        <v>0</v>
      </c>
      <c r="S212" s="15" t="n">
        <v>0</v>
      </c>
      <c r="T212" s="15" t="n">
        <v>0</v>
      </c>
      <c r="U212" s="15" t="n">
        <v>0</v>
      </c>
      <c r="V212" s="15" t="n">
        <v>0</v>
      </c>
      <c r="W212" s="15"/>
      <c r="X212" s="15" t="n">
        <v>0</v>
      </c>
      <c r="Y212" s="15" t="n">
        <v>0</v>
      </c>
      <c r="Z212" s="15"/>
    </row>
    <row r="213" customFormat="false" ht="12.8" hidden="false" customHeight="false" outlineLevel="0" collapsed="false">
      <c r="A213" s="15"/>
      <c r="B213" s="15"/>
      <c r="C213" s="15"/>
      <c r="D213" s="15" t="s">
        <v>184</v>
      </c>
      <c r="E213" s="13" t="s">
        <v>185</v>
      </c>
      <c r="F213" s="13"/>
      <c r="G213" s="13"/>
      <c r="H213" s="13" t="s">
        <v>128</v>
      </c>
      <c r="I213" s="13"/>
      <c r="J213" s="15" t="n">
        <v>6892228</v>
      </c>
      <c r="K213" s="15" t="n">
        <v>6892228</v>
      </c>
      <c r="L213" s="15" t="n">
        <v>6892228</v>
      </c>
      <c r="M213" s="15" t="n">
        <v>6892228</v>
      </c>
      <c r="N213" s="15" t="n">
        <v>0</v>
      </c>
      <c r="O213" s="15" t="n">
        <v>0</v>
      </c>
      <c r="P213" s="15" t="n">
        <v>0</v>
      </c>
      <c r="Q213" s="15" t="n">
        <v>0</v>
      </c>
      <c r="R213" s="15" t="n">
        <v>0</v>
      </c>
      <c r="S213" s="15" t="n">
        <v>0</v>
      </c>
      <c r="T213" s="15" t="n">
        <v>0</v>
      </c>
      <c r="U213" s="15" t="n">
        <v>0</v>
      </c>
      <c r="V213" s="15" t="n">
        <v>0</v>
      </c>
      <c r="W213" s="15"/>
      <c r="X213" s="15" t="n">
        <v>0</v>
      </c>
      <c r="Y213" s="15" t="n">
        <v>0</v>
      </c>
      <c r="Z213" s="15"/>
    </row>
    <row r="214" customFormat="false" ht="12.8" hidden="false" customHeight="false" outlineLevel="0" collapsed="false">
      <c r="A214" s="15"/>
      <c r="B214" s="15"/>
      <c r="C214" s="15"/>
      <c r="D214" s="15"/>
      <c r="E214" s="15"/>
      <c r="F214" s="13"/>
      <c r="G214" s="13"/>
      <c r="H214" s="13" t="s">
        <v>129</v>
      </c>
      <c r="I214" s="13"/>
      <c r="J214" s="15" t="n">
        <v>-402512</v>
      </c>
      <c r="K214" s="15" t="n">
        <v>-402512</v>
      </c>
      <c r="L214" s="15" t="n">
        <v>-402512</v>
      </c>
      <c r="M214" s="15" t="n">
        <v>-402512</v>
      </c>
      <c r="N214" s="15" t="n">
        <v>0</v>
      </c>
      <c r="O214" s="15" t="n">
        <v>0</v>
      </c>
      <c r="P214" s="15" t="n">
        <v>0</v>
      </c>
      <c r="Q214" s="15" t="n">
        <v>0</v>
      </c>
      <c r="R214" s="15" t="n">
        <v>0</v>
      </c>
      <c r="S214" s="15" t="n">
        <v>0</v>
      </c>
      <c r="T214" s="15" t="n">
        <v>0</v>
      </c>
      <c r="U214" s="15" t="n">
        <v>0</v>
      </c>
      <c r="V214" s="15" t="n">
        <v>0</v>
      </c>
      <c r="W214" s="15"/>
      <c r="X214" s="15" t="n">
        <v>0</v>
      </c>
      <c r="Y214" s="15" t="n">
        <v>0</v>
      </c>
      <c r="Z214" s="15"/>
    </row>
    <row r="215" customFormat="false" ht="12.8" hidden="false" customHeight="false" outlineLevel="0" collapsed="false">
      <c r="A215" s="15"/>
      <c r="B215" s="15"/>
      <c r="C215" s="15"/>
      <c r="D215" s="15"/>
      <c r="E215" s="15"/>
      <c r="F215" s="13"/>
      <c r="G215" s="13"/>
      <c r="H215" s="13" t="s">
        <v>130</v>
      </c>
      <c r="I215" s="13"/>
      <c r="J215" s="15" t="n">
        <v>0</v>
      </c>
      <c r="K215" s="15" t="n">
        <v>0</v>
      </c>
      <c r="L215" s="15" t="n">
        <v>0</v>
      </c>
      <c r="M215" s="15" t="n">
        <v>0</v>
      </c>
      <c r="N215" s="15" t="n">
        <v>0</v>
      </c>
      <c r="O215" s="15" t="n">
        <v>0</v>
      </c>
      <c r="P215" s="15" t="n">
        <v>0</v>
      </c>
      <c r="Q215" s="15" t="n">
        <v>0</v>
      </c>
      <c r="R215" s="15" t="n">
        <v>0</v>
      </c>
      <c r="S215" s="15" t="n">
        <v>0</v>
      </c>
      <c r="T215" s="15" t="n">
        <v>0</v>
      </c>
      <c r="U215" s="15" t="n">
        <v>0</v>
      </c>
      <c r="V215" s="15" t="n">
        <v>0</v>
      </c>
      <c r="W215" s="15"/>
      <c r="X215" s="15" t="n">
        <v>0</v>
      </c>
      <c r="Y215" s="15" t="n">
        <v>0</v>
      </c>
      <c r="Z215" s="15"/>
    </row>
    <row r="216" customFormat="false" ht="12.8" hidden="false" customHeight="false" outlineLevel="0" collapsed="false">
      <c r="A216" s="15"/>
      <c r="B216" s="15"/>
      <c r="C216" s="15"/>
      <c r="D216" s="15"/>
      <c r="E216" s="15"/>
      <c r="F216" s="13"/>
      <c r="G216" s="13"/>
      <c r="H216" s="13" t="s">
        <v>131</v>
      </c>
      <c r="I216" s="13"/>
      <c r="J216" s="15" t="n">
        <v>6489716</v>
      </c>
      <c r="K216" s="15" t="n">
        <v>6489716</v>
      </c>
      <c r="L216" s="15" t="n">
        <v>6489716</v>
      </c>
      <c r="M216" s="15" t="n">
        <v>6489716</v>
      </c>
      <c r="N216" s="15" t="n">
        <v>0</v>
      </c>
      <c r="O216" s="15" t="n">
        <v>0</v>
      </c>
      <c r="P216" s="15" t="n">
        <v>0</v>
      </c>
      <c r="Q216" s="15" t="n">
        <v>0</v>
      </c>
      <c r="R216" s="15" t="n">
        <v>0</v>
      </c>
      <c r="S216" s="15" t="n">
        <v>0</v>
      </c>
      <c r="T216" s="15" t="n">
        <v>0</v>
      </c>
      <c r="U216" s="15" t="n">
        <v>0</v>
      </c>
      <c r="V216" s="15" t="n">
        <v>0</v>
      </c>
      <c r="W216" s="15"/>
      <c r="X216" s="15" t="n">
        <v>0</v>
      </c>
      <c r="Y216" s="15" t="n">
        <v>0</v>
      </c>
      <c r="Z216" s="15"/>
    </row>
    <row r="217" customFormat="false" ht="12.8" hidden="false" customHeight="false" outlineLevel="0" collapsed="false">
      <c r="A217" s="15"/>
      <c r="B217" s="15"/>
      <c r="C217" s="15"/>
      <c r="D217" s="15" t="s">
        <v>175</v>
      </c>
      <c r="E217" s="13" t="s">
        <v>176</v>
      </c>
      <c r="F217" s="13"/>
      <c r="G217" s="13"/>
      <c r="H217" s="13" t="s">
        <v>128</v>
      </c>
      <c r="I217" s="13"/>
      <c r="J217" s="15" t="n">
        <v>1200908</v>
      </c>
      <c r="K217" s="15" t="n">
        <v>1200908</v>
      </c>
      <c r="L217" s="15" t="n">
        <v>1200908</v>
      </c>
      <c r="M217" s="15" t="n">
        <v>1200908</v>
      </c>
      <c r="N217" s="15" t="n">
        <v>0</v>
      </c>
      <c r="O217" s="15" t="n">
        <v>0</v>
      </c>
      <c r="P217" s="15" t="n">
        <v>0</v>
      </c>
      <c r="Q217" s="15" t="n">
        <v>0</v>
      </c>
      <c r="R217" s="15" t="n">
        <v>0</v>
      </c>
      <c r="S217" s="15" t="n">
        <v>0</v>
      </c>
      <c r="T217" s="15" t="n">
        <v>0</v>
      </c>
      <c r="U217" s="15" t="n">
        <v>0</v>
      </c>
      <c r="V217" s="15" t="n">
        <v>0</v>
      </c>
      <c r="W217" s="15"/>
      <c r="X217" s="15" t="n">
        <v>0</v>
      </c>
      <c r="Y217" s="15" t="n">
        <v>0</v>
      </c>
      <c r="Z217" s="15"/>
    </row>
    <row r="218" customFormat="false" ht="12.8" hidden="false" customHeight="false" outlineLevel="0" collapsed="false">
      <c r="A218" s="15"/>
      <c r="B218" s="15"/>
      <c r="C218" s="15"/>
      <c r="D218" s="15"/>
      <c r="E218" s="15"/>
      <c r="F218" s="13"/>
      <c r="G218" s="13"/>
      <c r="H218" s="13" t="s">
        <v>129</v>
      </c>
      <c r="I218" s="13"/>
      <c r="J218" s="15" t="n">
        <v>-50000</v>
      </c>
      <c r="K218" s="15" t="n">
        <v>-50000</v>
      </c>
      <c r="L218" s="15" t="n">
        <v>-50000</v>
      </c>
      <c r="M218" s="15" t="n">
        <v>-50000</v>
      </c>
      <c r="N218" s="15" t="n">
        <v>0</v>
      </c>
      <c r="O218" s="15" t="n">
        <v>0</v>
      </c>
      <c r="P218" s="15" t="n">
        <v>0</v>
      </c>
      <c r="Q218" s="15" t="n">
        <v>0</v>
      </c>
      <c r="R218" s="15" t="n">
        <v>0</v>
      </c>
      <c r="S218" s="15" t="n">
        <v>0</v>
      </c>
      <c r="T218" s="15" t="n">
        <v>0</v>
      </c>
      <c r="U218" s="15" t="n">
        <v>0</v>
      </c>
      <c r="V218" s="15" t="n">
        <v>0</v>
      </c>
      <c r="W218" s="15"/>
      <c r="X218" s="15" t="n">
        <v>0</v>
      </c>
      <c r="Y218" s="15" t="n">
        <v>0</v>
      </c>
      <c r="Z218" s="15"/>
    </row>
    <row r="219" customFormat="false" ht="12.8" hidden="false" customHeight="false" outlineLevel="0" collapsed="false">
      <c r="A219" s="15"/>
      <c r="B219" s="15"/>
      <c r="C219" s="15"/>
      <c r="D219" s="15"/>
      <c r="E219" s="15"/>
      <c r="F219" s="13"/>
      <c r="G219" s="13"/>
      <c r="H219" s="13" t="s">
        <v>130</v>
      </c>
      <c r="I219" s="13"/>
      <c r="J219" s="15" t="n">
        <v>0</v>
      </c>
      <c r="K219" s="15" t="n">
        <v>0</v>
      </c>
      <c r="L219" s="15" t="n">
        <v>0</v>
      </c>
      <c r="M219" s="15" t="n">
        <v>0</v>
      </c>
      <c r="N219" s="15" t="n">
        <v>0</v>
      </c>
      <c r="O219" s="15" t="n">
        <v>0</v>
      </c>
      <c r="P219" s="15" t="n">
        <v>0</v>
      </c>
      <c r="Q219" s="15" t="n">
        <v>0</v>
      </c>
      <c r="R219" s="15" t="n">
        <v>0</v>
      </c>
      <c r="S219" s="15" t="n">
        <v>0</v>
      </c>
      <c r="T219" s="15" t="n">
        <v>0</v>
      </c>
      <c r="U219" s="15" t="n">
        <v>0</v>
      </c>
      <c r="V219" s="15" t="n">
        <v>0</v>
      </c>
      <c r="W219" s="15"/>
      <c r="X219" s="15" t="n">
        <v>0</v>
      </c>
      <c r="Y219" s="15" t="n">
        <v>0</v>
      </c>
      <c r="Z219" s="15"/>
    </row>
    <row r="220" customFormat="false" ht="12.8" hidden="false" customHeight="false" outlineLevel="0" collapsed="false">
      <c r="A220" s="15"/>
      <c r="B220" s="15"/>
      <c r="C220" s="15"/>
      <c r="D220" s="15"/>
      <c r="E220" s="15"/>
      <c r="F220" s="13"/>
      <c r="G220" s="13"/>
      <c r="H220" s="13" t="s">
        <v>131</v>
      </c>
      <c r="I220" s="13"/>
      <c r="J220" s="15" t="n">
        <v>1150908</v>
      </c>
      <c r="K220" s="15" t="n">
        <v>1150908</v>
      </c>
      <c r="L220" s="15" t="n">
        <v>1150908</v>
      </c>
      <c r="M220" s="15" t="n">
        <v>1150908</v>
      </c>
      <c r="N220" s="15" t="n">
        <v>0</v>
      </c>
      <c r="O220" s="15" t="n">
        <v>0</v>
      </c>
      <c r="P220" s="15" t="n">
        <v>0</v>
      </c>
      <c r="Q220" s="15" t="n">
        <v>0</v>
      </c>
      <c r="R220" s="15" t="n">
        <v>0</v>
      </c>
      <c r="S220" s="15" t="n">
        <v>0</v>
      </c>
      <c r="T220" s="15" t="n">
        <v>0</v>
      </c>
      <c r="U220" s="15" t="n">
        <v>0</v>
      </c>
      <c r="V220" s="15" t="n">
        <v>0</v>
      </c>
      <c r="W220" s="15"/>
      <c r="X220" s="15" t="n">
        <v>0</v>
      </c>
      <c r="Y220" s="15" t="n">
        <v>0</v>
      </c>
      <c r="Z220" s="15"/>
    </row>
    <row r="221" customFormat="false" ht="12.8" hidden="false" customHeight="false" outlineLevel="0" collapsed="false">
      <c r="A221" s="15"/>
      <c r="B221" s="15"/>
      <c r="C221" s="15"/>
      <c r="D221" s="15" t="s">
        <v>165</v>
      </c>
      <c r="E221" s="13" t="s">
        <v>166</v>
      </c>
      <c r="F221" s="13"/>
      <c r="G221" s="13"/>
      <c r="H221" s="13" t="s">
        <v>128</v>
      </c>
      <c r="I221" s="13"/>
      <c r="J221" s="15" t="n">
        <v>41831</v>
      </c>
      <c r="K221" s="15" t="n">
        <v>41831</v>
      </c>
      <c r="L221" s="15" t="n">
        <v>41831</v>
      </c>
      <c r="M221" s="15" t="n">
        <v>0</v>
      </c>
      <c r="N221" s="15" t="n">
        <v>41831</v>
      </c>
      <c r="O221" s="15" t="n">
        <v>0</v>
      </c>
      <c r="P221" s="15" t="n">
        <v>0</v>
      </c>
      <c r="Q221" s="15" t="n">
        <v>0</v>
      </c>
      <c r="R221" s="15" t="n">
        <v>0</v>
      </c>
      <c r="S221" s="15" t="n">
        <v>0</v>
      </c>
      <c r="T221" s="15" t="n">
        <v>0</v>
      </c>
      <c r="U221" s="15" t="n">
        <v>0</v>
      </c>
      <c r="V221" s="15" t="n">
        <v>0</v>
      </c>
      <c r="W221" s="15"/>
      <c r="X221" s="15" t="n">
        <v>0</v>
      </c>
      <c r="Y221" s="15" t="n">
        <v>0</v>
      </c>
      <c r="Z221" s="15"/>
    </row>
    <row r="222" customFormat="false" ht="12.8" hidden="false" customHeight="false" outlineLevel="0" collapsed="false">
      <c r="A222" s="15"/>
      <c r="B222" s="15"/>
      <c r="C222" s="15"/>
      <c r="D222" s="15"/>
      <c r="E222" s="15"/>
      <c r="F222" s="13"/>
      <c r="G222" s="13"/>
      <c r="H222" s="13" t="s">
        <v>129</v>
      </c>
      <c r="I222" s="13"/>
      <c r="J222" s="15" t="n">
        <v>0</v>
      </c>
      <c r="K222" s="15" t="n">
        <v>0</v>
      </c>
      <c r="L222" s="15" t="n">
        <v>0</v>
      </c>
      <c r="M222" s="15" t="n">
        <v>0</v>
      </c>
      <c r="N222" s="15" t="n">
        <v>0</v>
      </c>
      <c r="O222" s="15" t="n">
        <v>0</v>
      </c>
      <c r="P222" s="15" t="n">
        <v>0</v>
      </c>
      <c r="Q222" s="15" t="n">
        <v>0</v>
      </c>
      <c r="R222" s="15" t="n">
        <v>0</v>
      </c>
      <c r="S222" s="15" t="n">
        <v>0</v>
      </c>
      <c r="T222" s="15" t="n">
        <v>0</v>
      </c>
      <c r="U222" s="15" t="n">
        <v>0</v>
      </c>
      <c r="V222" s="15" t="n">
        <v>0</v>
      </c>
      <c r="W222" s="15"/>
      <c r="X222" s="15" t="n">
        <v>0</v>
      </c>
      <c r="Y222" s="15" t="n">
        <v>0</v>
      </c>
      <c r="Z222" s="15"/>
    </row>
    <row r="223" customFormat="false" ht="12.8" hidden="false" customHeight="false" outlineLevel="0" collapsed="false">
      <c r="A223" s="15"/>
      <c r="B223" s="15"/>
      <c r="C223" s="15"/>
      <c r="D223" s="15"/>
      <c r="E223" s="15"/>
      <c r="F223" s="13"/>
      <c r="G223" s="13"/>
      <c r="H223" s="13" t="s">
        <v>130</v>
      </c>
      <c r="I223" s="13"/>
      <c r="J223" s="15" t="n">
        <v>2300</v>
      </c>
      <c r="K223" s="15" t="n">
        <v>2300</v>
      </c>
      <c r="L223" s="15" t="n">
        <v>2300</v>
      </c>
      <c r="M223" s="15" t="n">
        <v>0</v>
      </c>
      <c r="N223" s="15" t="n">
        <v>2300</v>
      </c>
      <c r="O223" s="15" t="n">
        <v>0</v>
      </c>
      <c r="P223" s="15" t="n">
        <v>0</v>
      </c>
      <c r="Q223" s="15" t="n">
        <v>0</v>
      </c>
      <c r="R223" s="15" t="n">
        <v>0</v>
      </c>
      <c r="S223" s="15" t="n">
        <v>0</v>
      </c>
      <c r="T223" s="15" t="n">
        <v>0</v>
      </c>
      <c r="U223" s="15" t="n">
        <v>0</v>
      </c>
      <c r="V223" s="15" t="n">
        <v>0</v>
      </c>
      <c r="W223" s="15"/>
      <c r="X223" s="15" t="n">
        <v>0</v>
      </c>
      <c r="Y223" s="15" t="n">
        <v>0</v>
      </c>
      <c r="Z223" s="15"/>
    </row>
    <row r="224" customFormat="false" ht="12.8" hidden="false" customHeight="false" outlineLevel="0" collapsed="false">
      <c r="A224" s="15"/>
      <c r="B224" s="15"/>
      <c r="C224" s="15"/>
      <c r="D224" s="15"/>
      <c r="E224" s="15"/>
      <c r="F224" s="13"/>
      <c r="G224" s="13"/>
      <c r="H224" s="13" t="s">
        <v>131</v>
      </c>
      <c r="I224" s="13"/>
      <c r="J224" s="15" t="n">
        <v>44131</v>
      </c>
      <c r="K224" s="15" t="n">
        <v>44131</v>
      </c>
      <c r="L224" s="15" t="n">
        <v>44131</v>
      </c>
      <c r="M224" s="15" t="n">
        <v>0</v>
      </c>
      <c r="N224" s="15" t="n">
        <v>44131</v>
      </c>
      <c r="O224" s="15" t="n">
        <v>0</v>
      </c>
      <c r="P224" s="15" t="n">
        <v>0</v>
      </c>
      <c r="Q224" s="15" t="n">
        <v>0</v>
      </c>
      <c r="R224" s="15" t="n">
        <v>0</v>
      </c>
      <c r="S224" s="15" t="n">
        <v>0</v>
      </c>
      <c r="T224" s="15" t="n">
        <v>0</v>
      </c>
      <c r="U224" s="15" t="n">
        <v>0</v>
      </c>
      <c r="V224" s="15" t="n">
        <v>0</v>
      </c>
      <c r="W224" s="15"/>
      <c r="X224" s="15" t="n">
        <v>0</v>
      </c>
      <c r="Y224" s="15" t="n">
        <v>0</v>
      </c>
      <c r="Z224" s="15"/>
    </row>
    <row r="226" customFormat="false" ht="12.8" hidden="false" customHeight="false" outlineLevel="0" collapsed="false">
      <c r="W226" s="17" t="s">
        <v>194</v>
      </c>
      <c r="X226" s="17"/>
      <c r="Y226" s="17"/>
    </row>
    <row r="228" customFormat="false" ht="12.8" hidden="false" customHeight="false" outlineLevel="0" collapsed="false">
      <c r="A228" s="13"/>
      <c r="B228" s="13"/>
      <c r="C228" s="13"/>
      <c r="D228" s="13"/>
      <c r="E228" s="13"/>
      <c r="F228" s="14"/>
      <c r="G228" s="14"/>
      <c r="H228" s="14"/>
    </row>
    <row r="229" customFormat="false" ht="12.8" hidden="false" customHeight="true" outlineLevel="0" collapsed="false">
      <c r="A229" s="15" t="s">
        <v>1</v>
      </c>
      <c r="B229" s="15"/>
      <c r="C229" s="15" t="s">
        <v>2</v>
      </c>
      <c r="D229" s="16" t="s">
        <v>96</v>
      </c>
      <c r="E229" s="15" t="s">
        <v>4</v>
      </c>
      <c r="F229" s="15"/>
      <c r="G229" s="15"/>
      <c r="H229" s="15"/>
      <c r="I229" s="15"/>
      <c r="J229" s="15" t="s">
        <v>97</v>
      </c>
      <c r="K229" s="15" t="s">
        <v>98</v>
      </c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customFormat="false" ht="12.8" hidden="false" customHeight="true" outlineLevel="0" collapsed="false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 t="s">
        <v>99</v>
      </c>
      <c r="L230" s="15" t="s">
        <v>100</v>
      </c>
      <c r="M230" s="15"/>
      <c r="N230" s="15"/>
      <c r="O230" s="15"/>
      <c r="P230" s="15"/>
      <c r="Q230" s="15"/>
      <c r="R230" s="15"/>
      <c r="S230" s="15"/>
      <c r="T230" s="16" t="s">
        <v>101</v>
      </c>
      <c r="U230" s="15" t="s">
        <v>100</v>
      </c>
      <c r="V230" s="15"/>
      <c r="W230" s="15"/>
      <c r="X230" s="15"/>
      <c r="Y230" s="15"/>
      <c r="Z230" s="15"/>
    </row>
    <row r="231" customFormat="false" ht="12.8" hidden="false" customHeight="true" outlineLevel="0" collapsed="false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6" t="s">
        <v>102</v>
      </c>
      <c r="M231" s="15" t="s">
        <v>100</v>
      </c>
      <c r="N231" s="15"/>
      <c r="O231" s="16" t="s">
        <v>103</v>
      </c>
      <c r="P231" s="16" t="s">
        <v>104</v>
      </c>
      <c r="Q231" s="16" t="s">
        <v>105</v>
      </c>
      <c r="R231" s="16" t="s">
        <v>106</v>
      </c>
      <c r="S231" s="16" t="s">
        <v>107</v>
      </c>
      <c r="T231" s="16"/>
      <c r="U231" s="16" t="s">
        <v>108</v>
      </c>
      <c r="V231" s="15" t="s">
        <v>109</v>
      </c>
      <c r="W231" s="15"/>
      <c r="X231" s="16" t="s">
        <v>110</v>
      </c>
      <c r="Y231" s="15" t="s">
        <v>111</v>
      </c>
      <c r="Z231" s="15"/>
    </row>
    <row r="232" customFormat="false" ht="12.8" hidden="false" customHeight="false" outlineLevel="0" collapsed="false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 t="s">
        <v>112</v>
      </c>
      <c r="N232" s="15" t="s">
        <v>113</v>
      </c>
      <c r="O232" s="16"/>
      <c r="P232" s="16"/>
      <c r="Q232" s="16"/>
      <c r="R232" s="16"/>
      <c r="S232" s="16"/>
      <c r="T232" s="16"/>
      <c r="U232" s="16"/>
      <c r="V232" s="15" t="s">
        <v>114</v>
      </c>
      <c r="W232" s="15"/>
      <c r="X232" s="16"/>
      <c r="Y232" s="16"/>
      <c r="Z232" s="15"/>
    </row>
    <row r="233" customFormat="false" ht="12.8" hidden="false" customHeight="false" outlineLevel="0" collapsed="false">
      <c r="A233" s="15" t="s">
        <v>9</v>
      </c>
      <c r="B233" s="15"/>
      <c r="C233" s="15" t="s">
        <v>10</v>
      </c>
      <c r="D233" s="15" t="s">
        <v>11</v>
      </c>
      <c r="E233" s="15" t="s">
        <v>12</v>
      </c>
      <c r="F233" s="15"/>
      <c r="G233" s="15"/>
      <c r="H233" s="15"/>
      <c r="I233" s="15"/>
      <c r="J233" s="15" t="s">
        <v>13</v>
      </c>
      <c r="K233" s="15" t="s">
        <v>14</v>
      </c>
      <c r="L233" s="15" t="s">
        <v>15</v>
      </c>
      <c r="M233" s="15" t="s">
        <v>16</v>
      </c>
      <c r="N233" s="15" t="s">
        <v>115</v>
      </c>
      <c r="O233" s="15" t="s">
        <v>116</v>
      </c>
      <c r="P233" s="15" t="s">
        <v>117</v>
      </c>
      <c r="Q233" s="15" t="s">
        <v>118</v>
      </c>
      <c r="R233" s="15" t="s">
        <v>119</v>
      </c>
      <c r="S233" s="15" t="s">
        <v>120</v>
      </c>
      <c r="T233" s="15" t="s">
        <v>121</v>
      </c>
      <c r="U233" s="15" t="s">
        <v>122</v>
      </c>
      <c r="V233" s="15" t="s">
        <v>123</v>
      </c>
      <c r="W233" s="15"/>
      <c r="X233" s="16" t="s">
        <v>124</v>
      </c>
      <c r="Y233" s="15" t="s">
        <v>125</v>
      </c>
      <c r="Z233" s="15"/>
    </row>
    <row r="234" customFormat="false" ht="12.8" hidden="false" customHeight="false" outlineLevel="0" collapsed="false">
      <c r="A234" s="15"/>
      <c r="B234" s="15"/>
      <c r="C234" s="15"/>
      <c r="D234" s="15" t="s">
        <v>167</v>
      </c>
      <c r="E234" s="13" t="s">
        <v>168</v>
      </c>
      <c r="F234" s="13"/>
      <c r="G234" s="13"/>
      <c r="H234" s="13" t="s">
        <v>128</v>
      </c>
      <c r="I234" s="13"/>
      <c r="J234" s="15" t="n">
        <v>14194</v>
      </c>
      <c r="K234" s="15" t="n">
        <v>14194</v>
      </c>
      <c r="L234" s="15" t="n">
        <v>14194</v>
      </c>
      <c r="M234" s="15" t="n">
        <v>0</v>
      </c>
      <c r="N234" s="15" t="n">
        <v>14194</v>
      </c>
      <c r="O234" s="15" t="n">
        <v>0</v>
      </c>
      <c r="P234" s="15" t="n">
        <v>0</v>
      </c>
      <c r="Q234" s="15" t="n">
        <v>0</v>
      </c>
      <c r="R234" s="15" t="n">
        <v>0</v>
      </c>
      <c r="S234" s="15" t="n">
        <v>0</v>
      </c>
      <c r="T234" s="15" t="n">
        <v>0</v>
      </c>
      <c r="U234" s="15" t="n">
        <v>0</v>
      </c>
      <c r="V234" s="15" t="n">
        <v>0</v>
      </c>
      <c r="W234" s="15"/>
      <c r="X234" s="15" t="n">
        <v>0</v>
      </c>
      <c r="Y234" s="15" t="n">
        <v>0</v>
      </c>
      <c r="Z234" s="15"/>
    </row>
    <row r="235" customFormat="false" ht="12.8" hidden="false" customHeight="false" outlineLevel="0" collapsed="false">
      <c r="A235" s="15"/>
      <c r="B235" s="15"/>
      <c r="C235" s="15"/>
      <c r="D235" s="15"/>
      <c r="E235" s="15"/>
      <c r="F235" s="13"/>
      <c r="G235" s="13"/>
      <c r="H235" s="13" t="s">
        <v>129</v>
      </c>
      <c r="I235" s="13"/>
      <c r="J235" s="15" t="n">
        <v>0</v>
      </c>
      <c r="K235" s="15" t="n">
        <v>0</v>
      </c>
      <c r="L235" s="15" t="n">
        <v>0</v>
      </c>
      <c r="M235" s="15" t="n">
        <v>0</v>
      </c>
      <c r="N235" s="15" t="n">
        <v>0</v>
      </c>
      <c r="O235" s="15" t="n">
        <v>0</v>
      </c>
      <c r="P235" s="15" t="n">
        <v>0</v>
      </c>
      <c r="Q235" s="15" t="n">
        <v>0</v>
      </c>
      <c r="R235" s="15" t="n">
        <v>0</v>
      </c>
      <c r="S235" s="15" t="n">
        <v>0</v>
      </c>
      <c r="T235" s="15" t="n">
        <v>0</v>
      </c>
      <c r="U235" s="15" t="n">
        <v>0</v>
      </c>
      <c r="V235" s="15" t="n">
        <v>0</v>
      </c>
      <c r="W235" s="15"/>
      <c r="X235" s="15" t="n">
        <v>0</v>
      </c>
      <c r="Y235" s="15" t="n">
        <v>0</v>
      </c>
      <c r="Z235" s="15"/>
    </row>
    <row r="236" customFormat="false" ht="12.8" hidden="false" customHeight="false" outlineLevel="0" collapsed="false">
      <c r="A236" s="15"/>
      <c r="B236" s="15"/>
      <c r="C236" s="15"/>
      <c r="D236" s="15"/>
      <c r="E236" s="15"/>
      <c r="F236" s="13"/>
      <c r="G236" s="13"/>
      <c r="H236" s="13" t="s">
        <v>130</v>
      </c>
      <c r="I236" s="13"/>
      <c r="J236" s="15" t="n">
        <v>1500</v>
      </c>
      <c r="K236" s="15" t="n">
        <v>1500</v>
      </c>
      <c r="L236" s="15" t="n">
        <v>1500</v>
      </c>
      <c r="M236" s="15" t="n">
        <v>0</v>
      </c>
      <c r="N236" s="15" t="n">
        <v>1500</v>
      </c>
      <c r="O236" s="15" t="n">
        <v>0</v>
      </c>
      <c r="P236" s="15" t="n">
        <v>0</v>
      </c>
      <c r="Q236" s="15" t="n">
        <v>0</v>
      </c>
      <c r="R236" s="15" t="n">
        <v>0</v>
      </c>
      <c r="S236" s="15" t="n">
        <v>0</v>
      </c>
      <c r="T236" s="15" t="n">
        <v>0</v>
      </c>
      <c r="U236" s="15" t="n">
        <v>0</v>
      </c>
      <c r="V236" s="15" t="n">
        <v>0</v>
      </c>
      <c r="W236" s="15"/>
      <c r="X236" s="15" t="n">
        <v>0</v>
      </c>
      <c r="Y236" s="15" t="n">
        <v>0</v>
      </c>
      <c r="Z236" s="15"/>
    </row>
    <row r="237" customFormat="false" ht="12.8" hidden="false" customHeight="false" outlineLevel="0" collapsed="false">
      <c r="A237" s="15"/>
      <c r="B237" s="15"/>
      <c r="C237" s="15"/>
      <c r="D237" s="15"/>
      <c r="E237" s="15"/>
      <c r="F237" s="13"/>
      <c r="G237" s="13"/>
      <c r="H237" s="13" t="s">
        <v>131</v>
      </c>
      <c r="I237" s="13"/>
      <c r="J237" s="15" t="n">
        <v>15694</v>
      </c>
      <c r="K237" s="15" t="n">
        <v>15694</v>
      </c>
      <c r="L237" s="15" t="n">
        <v>15694</v>
      </c>
      <c r="M237" s="15" t="n">
        <v>0</v>
      </c>
      <c r="N237" s="15" t="n">
        <v>15694</v>
      </c>
      <c r="O237" s="15" t="n">
        <v>0</v>
      </c>
      <c r="P237" s="15" t="n">
        <v>0</v>
      </c>
      <c r="Q237" s="15" t="n">
        <v>0</v>
      </c>
      <c r="R237" s="15" t="n">
        <v>0</v>
      </c>
      <c r="S237" s="15" t="n">
        <v>0</v>
      </c>
      <c r="T237" s="15" t="n">
        <v>0</v>
      </c>
      <c r="U237" s="15" t="n">
        <v>0</v>
      </c>
      <c r="V237" s="15" t="n">
        <v>0</v>
      </c>
      <c r="W237" s="15"/>
      <c r="X237" s="15" t="n">
        <v>0</v>
      </c>
      <c r="Y237" s="15" t="n">
        <v>0</v>
      </c>
      <c r="Z237" s="15"/>
    </row>
    <row r="238" customFormat="false" ht="12.8" hidden="false" customHeight="false" outlineLevel="0" collapsed="false">
      <c r="A238" s="15"/>
      <c r="B238" s="15"/>
      <c r="C238" s="15"/>
      <c r="D238" s="15" t="s">
        <v>142</v>
      </c>
      <c r="E238" s="13" t="s">
        <v>143</v>
      </c>
      <c r="F238" s="13"/>
      <c r="G238" s="13"/>
      <c r="H238" s="13" t="s">
        <v>128</v>
      </c>
      <c r="I238" s="13"/>
      <c r="J238" s="15" t="n">
        <v>123522</v>
      </c>
      <c r="K238" s="15" t="n">
        <v>123522</v>
      </c>
      <c r="L238" s="15" t="n">
        <v>123522</v>
      </c>
      <c r="M238" s="15" t="n">
        <v>0</v>
      </c>
      <c r="N238" s="15" t="n">
        <v>123522</v>
      </c>
      <c r="O238" s="15" t="n">
        <v>0</v>
      </c>
      <c r="P238" s="15" t="n">
        <v>0</v>
      </c>
      <c r="Q238" s="15" t="n">
        <v>0</v>
      </c>
      <c r="R238" s="15" t="n">
        <v>0</v>
      </c>
      <c r="S238" s="15" t="n">
        <v>0</v>
      </c>
      <c r="T238" s="15" t="n">
        <v>0</v>
      </c>
      <c r="U238" s="15" t="n">
        <v>0</v>
      </c>
      <c r="V238" s="15" t="n">
        <v>0</v>
      </c>
      <c r="W238" s="15"/>
      <c r="X238" s="15" t="n">
        <v>0</v>
      </c>
      <c r="Y238" s="15" t="n">
        <v>0</v>
      </c>
      <c r="Z238" s="15"/>
    </row>
    <row r="239" customFormat="false" ht="12.8" hidden="false" customHeight="false" outlineLevel="0" collapsed="false">
      <c r="A239" s="15"/>
      <c r="B239" s="15"/>
      <c r="C239" s="15"/>
      <c r="D239" s="15"/>
      <c r="E239" s="15"/>
      <c r="F239" s="13"/>
      <c r="G239" s="13"/>
      <c r="H239" s="13" t="s">
        <v>129</v>
      </c>
      <c r="I239" s="13"/>
      <c r="J239" s="15" t="n">
        <v>-2300</v>
      </c>
      <c r="K239" s="15" t="n">
        <v>-2300</v>
      </c>
      <c r="L239" s="15" t="n">
        <v>-2300</v>
      </c>
      <c r="M239" s="15" t="n">
        <v>0</v>
      </c>
      <c r="N239" s="15" t="n">
        <v>-2300</v>
      </c>
      <c r="O239" s="15" t="n">
        <v>0</v>
      </c>
      <c r="P239" s="15" t="n">
        <v>0</v>
      </c>
      <c r="Q239" s="15" t="n">
        <v>0</v>
      </c>
      <c r="R239" s="15" t="n">
        <v>0</v>
      </c>
      <c r="S239" s="15" t="n">
        <v>0</v>
      </c>
      <c r="T239" s="15" t="n">
        <v>0</v>
      </c>
      <c r="U239" s="15" t="n">
        <v>0</v>
      </c>
      <c r="V239" s="15" t="n">
        <v>0</v>
      </c>
      <c r="W239" s="15"/>
      <c r="X239" s="15" t="n">
        <v>0</v>
      </c>
      <c r="Y239" s="15" t="n">
        <v>0</v>
      </c>
      <c r="Z239" s="15"/>
    </row>
    <row r="240" customFormat="false" ht="12.8" hidden="false" customHeight="false" outlineLevel="0" collapsed="false">
      <c r="A240" s="15"/>
      <c r="B240" s="15"/>
      <c r="C240" s="15"/>
      <c r="D240" s="15"/>
      <c r="E240" s="15"/>
      <c r="F240" s="13"/>
      <c r="G240" s="13"/>
      <c r="H240" s="13" t="s">
        <v>130</v>
      </c>
      <c r="I240" s="13"/>
      <c r="J240" s="15" t="n">
        <v>0</v>
      </c>
      <c r="K240" s="15" t="n">
        <v>0</v>
      </c>
      <c r="L240" s="15" t="n">
        <v>0</v>
      </c>
      <c r="M240" s="15" t="n">
        <v>0</v>
      </c>
      <c r="N240" s="15" t="n">
        <v>0</v>
      </c>
      <c r="O240" s="15" t="n">
        <v>0</v>
      </c>
      <c r="P240" s="15" t="n">
        <v>0</v>
      </c>
      <c r="Q240" s="15" t="n">
        <v>0</v>
      </c>
      <c r="R240" s="15" t="n">
        <v>0</v>
      </c>
      <c r="S240" s="15" t="n">
        <v>0</v>
      </c>
      <c r="T240" s="15" t="n">
        <v>0</v>
      </c>
      <c r="U240" s="15" t="n">
        <v>0</v>
      </c>
      <c r="V240" s="15" t="n">
        <v>0</v>
      </c>
      <c r="W240" s="15"/>
      <c r="X240" s="15" t="n">
        <v>0</v>
      </c>
      <c r="Y240" s="15" t="n">
        <v>0</v>
      </c>
      <c r="Z240" s="15"/>
    </row>
    <row r="241" customFormat="false" ht="12.8" hidden="false" customHeight="false" outlineLevel="0" collapsed="false">
      <c r="A241" s="15"/>
      <c r="B241" s="15"/>
      <c r="C241" s="15"/>
      <c r="D241" s="15"/>
      <c r="E241" s="15"/>
      <c r="F241" s="13"/>
      <c r="G241" s="13"/>
      <c r="H241" s="13" t="s">
        <v>131</v>
      </c>
      <c r="I241" s="13"/>
      <c r="J241" s="15" t="n">
        <v>121222</v>
      </c>
      <c r="K241" s="15" t="n">
        <v>121222</v>
      </c>
      <c r="L241" s="15" t="n">
        <v>121222</v>
      </c>
      <c r="M241" s="15" t="n">
        <v>0</v>
      </c>
      <c r="N241" s="15" t="n">
        <v>121222</v>
      </c>
      <c r="O241" s="15" t="n">
        <v>0</v>
      </c>
      <c r="P241" s="15" t="n">
        <v>0</v>
      </c>
      <c r="Q241" s="15" t="n">
        <v>0</v>
      </c>
      <c r="R241" s="15" t="n">
        <v>0</v>
      </c>
      <c r="S241" s="15" t="n">
        <v>0</v>
      </c>
      <c r="T241" s="15" t="n">
        <v>0</v>
      </c>
      <c r="U241" s="15" t="n">
        <v>0</v>
      </c>
      <c r="V241" s="15" t="n">
        <v>0</v>
      </c>
      <c r="W241" s="15"/>
      <c r="X241" s="15" t="n">
        <v>0</v>
      </c>
      <c r="Y241" s="15" t="n">
        <v>0</v>
      </c>
      <c r="Z241" s="15"/>
    </row>
    <row r="242" customFormat="false" ht="12.8" hidden="false" customHeight="false" outlineLevel="0" collapsed="false">
      <c r="A242" s="15"/>
      <c r="B242" s="15"/>
      <c r="C242" s="15"/>
      <c r="D242" s="15" t="s">
        <v>195</v>
      </c>
      <c r="E242" s="13" t="s">
        <v>196</v>
      </c>
      <c r="F242" s="13"/>
      <c r="G242" s="13"/>
      <c r="H242" s="13" t="s">
        <v>128</v>
      </c>
      <c r="I242" s="13"/>
      <c r="J242" s="15" t="n">
        <v>3639</v>
      </c>
      <c r="K242" s="15" t="n">
        <v>3639</v>
      </c>
      <c r="L242" s="15" t="n">
        <v>3639</v>
      </c>
      <c r="M242" s="15" t="n">
        <v>0</v>
      </c>
      <c r="N242" s="15" t="n">
        <v>3639</v>
      </c>
      <c r="O242" s="15" t="n">
        <v>0</v>
      </c>
      <c r="P242" s="15" t="n">
        <v>0</v>
      </c>
      <c r="Q242" s="15" t="n">
        <v>0</v>
      </c>
      <c r="R242" s="15" t="n">
        <v>0</v>
      </c>
      <c r="S242" s="15" t="n">
        <v>0</v>
      </c>
      <c r="T242" s="15" t="n">
        <v>0</v>
      </c>
      <c r="U242" s="15" t="n">
        <v>0</v>
      </c>
      <c r="V242" s="15" t="n">
        <v>0</v>
      </c>
      <c r="W242" s="15"/>
      <c r="X242" s="15" t="n">
        <v>0</v>
      </c>
      <c r="Y242" s="15" t="n">
        <v>0</v>
      </c>
      <c r="Z242" s="15"/>
    </row>
    <row r="243" customFormat="false" ht="12.8" hidden="false" customHeight="false" outlineLevel="0" collapsed="false">
      <c r="A243" s="15"/>
      <c r="B243" s="15"/>
      <c r="C243" s="15"/>
      <c r="D243" s="15"/>
      <c r="E243" s="15"/>
      <c r="F243" s="13"/>
      <c r="G243" s="13"/>
      <c r="H243" s="13" t="s">
        <v>129</v>
      </c>
      <c r="I243" s="13"/>
      <c r="J243" s="15" t="n">
        <v>-1500</v>
      </c>
      <c r="K243" s="15" t="n">
        <v>-1500</v>
      </c>
      <c r="L243" s="15" t="n">
        <v>-1500</v>
      </c>
      <c r="M243" s="15" t="n">
        <v>0</v>
      </c>
      <c r="N243" s="15" t="n">
        <v>-1500</v>
      </c>
      <c r="O243" s="15" t="n">
        <v>0</v>
      </c>
      <c r="P243" s="15" t="n">
        <v>0</v>
      </c>
      <c r="Q243" s="15" t="n">
        <v>0</v>
      </c>
      <c r="R243" s="15" t="n">
        <v>0</v>
      </c>
      <c r="S243" s="15" t="n">
        <v>0</v>
      </c>
      <c r="T243" s="15" t="n">
        <v>0</v>
      </c>
      <c r="U243" s="15" t="n">
        <v>0</v>
      </c>
      <c r="V243" s="15" t="n">
        <v>0</v>
      </c>
      <c r="W243" s="15"/>
      <c r="X243" s="15" t="n">
        <v>0</v>
      </c>
      <c r="Y243" s="15" t="n">
        <v>0</v>
      </c>
      <c r="Z243" s="15"/>
    </row>
    <row r="244" customFormat="false" ht="12.8" hidden="false" customHeight="false" outlineLevel="0" collapsed="false">
      <c r="A244" s="15"/>
      <c r="B244" s="15"/>
      <c r="C244" s="15"/>
      <c r="D244" s="15"/>
      <c r="E244" s="15"/>
      <c r="F244" s="13"/>
      <c r="G244" s="13"/>
      <c r="H244" s="13" t="s">
        <v>130</v>
      </c>
      <c r="I244" s="13"/>
      <c r="J244" s="15" t="n">
        <v>0</v>
      </c>
      <c r="K244" s="15" t="n">
        <v>0</v>
      </c>
      <c r="L244" s="15" t="n">
        <v>0</v>
      </c>
      <c r="M244" s="15" t="n">
        <v>0</v>
      </c>
      <c r="N244" s="15" t="n">
        <v>0</v>
      </c>
      <c r="O244" s="15" t="n">
        <v>0</v>
      </c>
      <c r="P244" s="15" t="n">
        <v>0</v>
      </c>
      <c r="Q244" s="15" t="n">
        <v>0</v>
      </c>
      <c r="R244" s="15" t="n">
        <v>0</v>
      </c>
      <c r="S244" s="15" t="n">
        <v>0</v>
      </c>
      <c r="T244" s="15" t="n">
        <v>0</v>
      </c>
      <c r="U244" s="15" t="n">
        <v>0</v>
      </c>
      <c r="V244" s="15" t="n">
        <v>0</v>
      </c>
      <c r="W244" s="15"/>
      <c r="X244" s="15" t="n">
        <v>0</v>
      </c>
      <c r="Y244" s="15" t="n">
        <v>0</v>
      </c>
      <c r="Z244" s="15"/>
    </row>
    <row r="245" customFormat="false" ht="12.8" hidden="false" customHeight="false" outlineLevel="0" collapsed="false">
      <c r="A245" s="15"/>
      <c r="B245" s="15"/>
      <c r="C245" s="15"/>
      <c r="D245" s="15"/>
      <c r="E245" s="15"/>
      <c r="F245" s="13"/>
      <c r="G245" s="13"/>
      <c r="H245" s="13" t="s">
        <v>131</v>
      </c>
      <c r="I245" s="13"/>
      <c r="J245" s="15" t="n">
        <v>2139</v>
      </c>
      <c r="K245" s="15" t="n">
        <v>2139</v>
      </c>
      <c r="L245" s="15" t="n">
        <v>2139</v>
      </c>
      <c r="M245" s="15" t="n">
        <v>0</v>
      </c>
      <c r="N245" s="15" t="n">
        <v>2139</v>
      </c>
      <c r="O245" s="15" t="n">
        <v>0</v>
      </c>
      <c r="P245" s="15" t="n">
        <v>0</v>
      </c>
      <c r="Q245" s="15" t="n">
        <v>0</v>
      </c>
      <c r="R245" s="15" t="n">
        <v>0</v>
      </c>
      <c r="S245" s="15" t="n">
        <v>0</v>
      </c>
      <c r="T245" s="15" t="n">
        <v>0</v>
      </c>
      <c r="U245" s="15" t="n">
        <v>0</v>
      </c>
      <c r="V245" s="15" t="n">
        <v>0</v>
      </c>
      <c r="W245" s="15"/>
      <c r="X245" s="15" t="n">
        <v>0</v>
      </c>
      <c r="Y245" s="15" t="n">
        <v>0</v>
      </c>
      <c r="Z245" s="15"/>
    </row>
    <row r="246" customFormat="false" ht="12.8" hidden="false" customHeight="false" outlineLevel="0" collapsed="false">
      <c r="A246" s="15"/>
      <c r="B246" s="15"/>
      <c r="C246" s="15"/>
      <c r="D246" s="15" t="s">
        <v>145</v>
      </c>
      <c r="E246" s="13" t="s">
        <v>146</v>
      </c>
      <c r="F246" s="13"/>
      <c r="G246" s="13"/>
      <c r="H246" s="13" t="s">
        <v>128</v>
      </c>
      <c r="I246" s="13"/>
      <c r="J246" s="15" t="n">
        <v>14455</v>
      </c>
      <c r="K246" s="15" t="n">
        <v>14455</v>
      </c>
      <c r="L246" s="15" t="n">
        <v>14455</v>
      </c>
      <c r="M246" s="15" t="n">
        <v>0</v>
      </c>
      <c r="N246" s="15" t="n">
        <v>14455</v>
      </c>
      <c r="O246" s="15" t="n">
        <v>0</v>
      </c>
      <c r="P246" s="15" t="n">
        <v>0</v>
      </c>
      <c r="Q246" s="15" t="n">
        <v>0</v>
      </c>
      <c r="R246" s="15" t="n">
        <v>0</v>
      </c>
      <c r="S246" s="15" t="n">
        <v>0</v>
      </c>
      <c r="T246" s="15" t="n">
        <v>0</v>
      </c>
      <c r="U246" s="15" t="n">
        <v>0</v>
      </c>
      <c r="V246" s="15" t="n">
        <v>0</v>
      </c>
      <c r="W246" s="15"/>
      <c r="X246" s="15" t="n">
        <v>0</v>
      </c>
      <c r="Y246" s="15" t="n">
        <v>0</v>
      </c>
      <c r="Z246" s="15"/>
    </row>
    <row r="247" customFormat="false" ht="12.8" hidden="false" customHeight="false" outlineLevel="0" collapsed="false">
      <c r="A247" s="15"/>
      <c r="B247" s="15"/>
      <c r="C247" s="15"/>
      <c r="D247" s="15"/>
      <c r="E247" s="15"/>
      <c r="F247" s="13"/>
      <c r="G247" s="13"/>
      <c r="H247" s="13" t="s">
        <v>129</v>
      </c>
      <c r="I247" s="13"/>
      <c r="J247" s="15" t="n">
        <v>-492</v>
      </c>
      <c r="K247" s="15" t="n">
        <v>-492</v>
      </c>
      <c r="L247" s="15" t="n">
        <v>-492</v>
      </c>
      <c r="M247" s="15" t="n">
        <v>0</v>
      </c>
      <c r="N247" s="15" t="n">
        <v>-492</v>
      </c>
      <c r="O247" s="15" t="n">
        <v>0</v>
      </c>
      <c r="P247" s="15" t="n">
        <v>0</v>
      </c>
      <c r="Q247" s="15" t="n">
        <v>0</v>
      </c>
      <c r="R247" s="15" t="n">
        <v>0</v>
      </c>
      <c r="S247" s="15" t="n">
        <v>0</v>
      </c>
      <c r="T247" s="15" t="n">
        <v>0</v>
      </c>
      <c r="U247" s="15" t="n">
        <v>0</v>
      </c>
      <c r="V247" s="15" t="n">
        <v>0</v>
      </c>
      <c r="W247" s="15"/>
      <c r="X247" s="15" t="n">
        <v>0</v>
      </c>
      <c r="Y247" s="15" t="n">
        <v>0</v>
      </c>
      <c r="Z247" s="15"/>
    </row>
    <row r="248" customFormat="false" ht="12.8" hidden="false" customHeight="false" outlineLevel="0" collapsed="false">
      <c r="A248" s="15"/>
      <c r="B248" s="15"/>
      <c r="C248" s="15"/>
      <c r="D248" s="15"/>
      <c r="E248" s="15"/>
      <c r="F248" s="13"/>
      <c r="G248" s="13"/>
      <c r="H248" s="13" t="s">
        <v>130</v>
      </c>
      <c r="I248" s="13"/>
      <c r="J248" s="15" t="n">
        <v>0</v>
      </c>
      <c r="K248" s="15" t="n">
        <v>0</v>
      </c>
      <c r="L248" s="15" t="n">
        <v>0</v>
      </c>
      <c r="M248" s="15" t="n">
        <v>0</v>
      </c>
      <c r="N248" s="15" t="n">
        <v>0</v>
      </c>
      <c r="O248" s="15" t="n">
        <v>0</v>
      </c>
      <c r="P248" s="15" t="n">
        <v>0</v>
      </c>
      <c r="Q248" s="15" t="n">
        <v>0</v>
      </c>
      <c r="R248" s="15" t="n">
        <v>0</v>
      </c>
      <c r="S248" s="15" t="n">
        <v>0</v>
      </c>
      <c r="T248" s="15" t="n">
        <v>0</v>
      </c>
      <c r="U248" s="15" t="n">
        <v>0</v>
      </c>
      <c r="V248" s="15" t="n">
        <v>0</v>
      </c>
      <c r="W248" s="15"/>
      <c r="X248" s="15" t="n">
        <v>0</v>
      </c>
      <c r="Y248" s="15" t="n">
        <v>0</v>
      </c>
      <c r="Z248" s="15"/>
    </row>
    <row r="249" customFormat="false" ht="12.8" hidden="false" customHeight="false" outlineLevel="0" collapsed="false">
      <c r="A249" s="15"/>
      <c r="B249" s="15"/>
      <c r="C249" s="15"/>
      <c r="D249" s="15"/>
      <c r="E249" s="15"/>
      <c r="F249" s="13"/>
      <c r="G249" s="13"/>
      <c r="H249" s="13" t="s">
        <v>131</v>
      </c>
      <c r="I249" s="13"/>
      <c r="J249" s="15" t="n">
        <v>13963</v>
      </c>
      <c r="K249" s="15" t="n">
        <v>13963</v>
      </c>
      <c r="L249" s="15" t="n">
        <v>13963</v>
      </c>
      <c r="M249" s="15" t="n">
        <v>0</v>
      </c>
      <c r="N249" s="15" t="n">
        <v>13963</v>
      </c>
      <c r="O249" s="15" t="n">
        <v>0</v>
      </c>
      <c r="P249" s="15" t="n">
        <v>0</v>
      </c>
      <c r="Q249" s="15" t="n">
        <v>0</v>
      </c>
      <c r="R249" s="15" t="n">
        <v>0</v>
      </c>
      <c r="S249" s="15" t="n">
        <v>0</v>
      </c>
      <c r="T249" s="15" t="n">
        <v>0</v>
      </c>
      <c r="U249" s="15" t="n">
        <v>0</v>
      </c>
      <c r="V249" s="15" t="n">
        <v>0</v>
      </c>
      <c r="W249" s="15"/>
      <c r="X249" s="15" t="n">
        <v>0</v>
      </c>
      <c r="Y249" s="15" t="n">
        <v>0</v>
      </c>
      <c r="Z249" s="15"/>
    </row>
    <row r="250" customFormat="false" ht="12.8" hidden="false" customHeight="false" outlineLevel="0" collapsed="false">
      <c r="A250" s="15"/>
      <c r="B250" s="15"/>
      <c r="C250" s="15"/>
      <c r="D250" s="15" t="s">
        <v>197</v>
      </c>
      <c r="E250" s="13" t="s">
        <v>198</v>
      </c>
      <c r="F250" s="13"/>
      <c r="G250" s="13"/>
      <c r="H250" s="13" t="s">
        <v>128</v>
      </c>
      <c r="I250" s="13"/>
      <c r="J250" s="15" t="n">
        <v>19649</v>
      </c>
      <c r="K250" s="15" t="n">
        <v>19649</v>
      </c>
      <c r="L250" s="15" t="n">
        <v>19649</v>
      </c>
      <c r="M250" s="15" t="n">
        <v>0</v>
      </c>
      <c r="N250" s="15" t="n">
        <v>19649</v>
      </c>
      <c r="O250" s="15" t="n">
        <v>0</v>
      </c>
      <c r="P250" s="15" t="n">
        <v>0</v>
      </c>
      <c r="Q250" s="15" t="n">
        <v>0</v>
      </c>
      <c r="R250" s="15" t="n">
        <v>0</v>
      </c>
      <c r="S250" s="15" t="n">
        <v>0</v>
      </c>
      <c r="T250" s="15" t="n">
        <v>0</v>
      </c>
      <c r="U250" s="15" t="n">
        <v>0</v>
      </c>
      <c r="V250" s="15" t="n">
        <v>0</v>
      </c>
      <c r="W250" s="15"/>
      <c r="X250" s="15" t="n">
        <v>0</v>
      </c>
      <c r="Y250" s="15" t="n">
        <v>0</v>
      </c>
      <c r="Z250" s="15"/>
    </row>
    <row r="251" customFormat="false" ht="12.8" hidden="false" customHeight="false" outlineLevel="0" collapsed="false">
      <c r="A251" s="15"/>
      <c r="B251" s="15"/>
      <c r="C251" s="15"/>
      <c r="D251" s="15"/>
      <c r="E251" s="15"/>
      <c r="F251" s="13"/>
      <c r="G251" s="13"/>
      <c r="H251" s="13" t="s">
        <v>129</v>
      </c>
      <c r="I251" s="13"/>
      <c r="J251" s="15" t="n">
        <v>0</v>
      </c>
      <c r="K251" s="15" t="n">
        <v>0</v>
      </c>
      <c r="L251" s="15" t="n">
        <v>0</v>
      </c>
      <c r="M251" s="15" t="n">
        <v>0</v>
      </c>
      <c r="N251" s="15" t="n">
        <v>0</v>
      </c>
      <c r="O251" s="15" t="n">
        <v>0</v>
      </c>
      <c r="P251" s="15" t="n">
        <v>0</v>
      </c>
      <c r="Q251" s="15" t="n">
        <v>0</v>
      </c>
      <c r="R251" s="15" t="n">
        <v>0</v>
      </c>
      <c r="S251" s="15" t="n">
        <v>0</v>
      </c>
      <c r="T251" s="15" t="n">
        <v>0</v>
      </c>
      <c r="U251" s="15" t="n">
        <v>0</v>
      </c>
      <c r="V251" s="15" t="n">
        <v>0</v>
      </c>
      <c r="W251" s="15"/>
      <c r="X251" s="15" t="n">
        <v>0</v>
      </c>
      <c r="Y251" s="15" t="n">
        <v>0</v>
      </c>
      <c r="Z251" s="15"/>
    </row>
    <row r="252" customFormat="false" ht="12.8" hidden="false" customHeight="false" outlineLevel="0" collapsed="false">
      <c r="A252" s="15"/>
      <c r="B252" s="15"/>
      <c r="C252" s="15"/>
      <c r="D252" s="15"/>
      <c r="E252" s="15"/>
      <c r="F252" s="13"/>
      <c r="G252" s="13"/>
      <c r="H252" s="13" t="s">
        <v>130</v>
      </c>
      <c r="I252" s="13"/>
      <c r="J252" s="15" t="n">
        <v>492</v>
      </c>
      <c r="K252" s="15" t="n">
        <v>492</v>
      </c>
      <c r="L252" s="15" t="n">
        <v>492</v>
      </c>
      <c r="M252" s="15" t="n">
        <v>0</v>
      </c>
      <c r="N252" s="15" t="n">
        <v>492</v>
      </c>
      <c r="O252" s="15" t="n">
        <v>0</v>
      </c>
      <c r="P252" s="15" t="n">
        <v>0</v>
      </c>
      <c r="Q252" s="15" t="n">
        <v>0</v>
      </c>
      <c r="R252" s="15" t="n">
        <v>0</v>
      </c>
      <c r="S252" s="15" t="n">
        <v>0</v>
      </c>
      <c r="T252" s="15" t="n">
        <v>0</v>
      </c>
      <c r="U252" s="15" t="n">
        <v>0</v>
      </c>
      <c r="V252" s="15" t="n">
        <v>0</v>
      </c>
      <c r="W252" s="15"/>
      <c r="X252" s="15" t="n">
        <v>0</v>
      </c>
      <c r="Y252" s="15" t="n">
        <v>0</v>
      </c>
      <c r="Z252" s="15"/>
    </row>
    <row r="253" customFormat="false" ht="12.8" hidden="false" customHeight="false" outlineLevel="0" collapsed="false">
      <c r="A253" s="15"/>
      <c r="B253" s="15"/>
      <c r="C253" s="15"/>
      <c r="D253" s="15"/>
      <c r="E253" s="15"/>
      <c r="F253" s="13"/>
      <c r="G253" s="13"/>
      <c r="H253" s="13" t="s">
        <v>131</v>
      </c>
      <c r="I253" s="13"/>
      <c r="J253" s="15" t="n">
        <v>20141</v>
      </c>
      <c r="K253" s="15" t="n">
        <v>20141</v>
      </c>
      <c r="L253" s="15" t="n">
        <v>20141</v>
      </c>
      <c r="M253" s="15" t="n">
        <v>0</v>
      </c>
      <c r="N253" s="15" t="n">
        <v>20141</v>
      </c>
      <c r="O253" s="15" t="n">
        <v>0</v>
      </c>
      <c r="P253" s="15" t="n">
        <v>0</v>
      </c>
      <c r="Q253" s="15" t="n">
        <v>0</v>
      </c>
      <c r="R253" s="15" t="n">
        <v>0</v>
      </c>
      <c r="S253" s="15" t="n">
        <v>0</v>
      </c>
      <c r="T253" s="15" t="n">
        <v>0</v>
      </c>
      <c r="U253" s="15" t="n">
        <v>0</v>
      </c>
      <c r="V253" s="15" t="n">
        <v>0</v>
      </c>
      <c r="W253" s="15"/>
      <c r="X253" s="15" t="n">
        <v>0</v>
      </c>
      <c r="Y253" s="15" t="n">
        <v>0</v>
      </c>
      <c r="Z253" s="15"/>
    </row>
    <row r="254" customFormat="false" ht="12.8" hidden="false" customHeight="false" outlineLevel="0" collapsed="false">
      <c r="A254" s="15"/>
      <c r="B254" s="15"/>
      <c r="C254" s="15" t="s">
        <v>199</v>
      </c>
      <c r="D254" s="15"/>
      <c r="E254" s="13" t="s">
        <v>200</v>
      </c>
      <c r="F254" s="13"/>
      <c r="G254" s="13"/>
      <c r="H254" s="13" t="s">
        <v>128</v>
      </c>
      <c r="I254" s="13"/>
      <c r="J254" s="15" t="n">
        <v>4416968</v>
      </c>
      <c r="K254" s="15" t="n">
        <v>4416968</v>
      </c>
      <c r="L254" s="15" t="n">
        <v>4409976</v>
      </c>
      <c r="M254" s="15" t="n">
        <v>3741100</v>
      </c>
      <c r="N254" s="15" t="n">
        <v>668876</v>
      </c>
      <c r="O254" s="15" t="n">
        <v>0</v>
      </c>
      <c r="P254" s="15" t="n">
        <v>6992</v>
      </c>
      <c r="Q254" s="15" t="n">
        <v>0</v>
      </c>
      <c r="R254" s="15" t="n">
        <v>0</v>
      </c>
      <c r="S254" s="15" t="n">
        <v>0</v>
      </c>
      <c r="T254" s="15" t="n">
        <v>0</v>
      </c>
      <c r="U254" s="15" t="n">
        <v>0</v>
      </c>
      <c r="V254" s="15" t="n">
        <v>0</v>
      </c>
      <c r="W254" s="15"/>
      <c r="X254" s="15" t="n">
        <v>0</v>
      </c>
      <c r="Y254" s="15" t="n">
        <v>0</v>
      </c>
      <c r="Z254" s="15"/>
    </row>
    <row r="255" customFormat="false" ht="12.8" hidden="false" customHeight="false" outlineLevel="0" collapsed="false">
      <c r="A255" s="15"/>
      <c r="B255" s="15"/>
      <c r="C255" s="15"/>
      <c r="D255" s="15"/>
      <c r="E255" s="15"/>
      <c r="F255" s="13"/>
      <c r="G255" s="13"/>
      <c r="H255" s="13" t="s">
        <v>129</v>
      </c>
      <c r="I255" s="13"/>
      <c r="J255" s="15" t="n">
        <v>0</v>
      </c>
      <c r="K255" s="15" t="n">
        <v>0</v>
      </c>
      <c r="L255" s="15" t="n">
        <v>0</v>
      </c>
      <c r="M255" s="15" t="n">
        <v>0</v>
      </c>
      <c r="N255" s="15" t="n">
        <v>0</v>
      </c>
      <c r="O255" s="15" t="n">
        <v>0</v>
      </c>
      <c r="P255" s="15" t="n">
        <v>0</v>
      </c>
      <c r="Q255" s="15" t="n">
        <v>0</v>
      </c>
      <c r="R255" s="15" t="n">
        <v>0</v>
      </c>
      <c r="S255" s="15" t="n">
        <v>0</v>
      </c>
      <c r="T255" s="15" t="n">
        <v>0</v>
      </c>
      <c r="U255" s="15" t="n">
        <v>0</v>
      </c>
      <c r="V255" s="15" t="n">
        <v>0</v>
      </c>
      <c r="W255" s="15"/>
      <c r="X255" s="15" t="n">
        <v>0</v>
      </c>
      <c r="Y255" s="15" t="n">
        <v>0</v>
      </c>
      <c r="Z255" s="15"/>
    </row>
    <row r="256" customFormat="false" ht="12.8" hidden="false" customHeight="false" outlineLevel="0" collapsed="false">
      <c r="A256" s="15"/>
      <c r="B256" s="15"/>
      <c r="C256" s="15"/>
      <c r="D256" s="15"/>
      <c r="E256" s="15"/>
      <c r="F256" s="13"/>
      <c r="G256" s="13"/>
      <c r="H256" s="13" t="s">
        <v>130</v>
      </c>
      <c r="I256" s="13"/>
      <c r="J256" s="15" t="n">
        <v>315000</v>
      </c>
      <c r="K256" s="15" t="n">
        <v>315000</v>
      </c>
      <c r="L256" s="15" t="n">
        <v>315000</v>
      </c>
      <c r="M256" s="15" t="n">
        <v>315000</v>
      </c>
      <c r="N256" s="15" t="n">
        <v>0</v>
      </c>
      <c r="O256" s="15" t="n">
        <v>0</v>
      </c>
      <c r="P256" s="15" t="n">
        <v>0</v>
      </c>
      <c r="Q256" s="15" t="n">
        <v>0</v>
      </c>
      <c r="R256" s="15" t="n">
        <v>0</v>
      </c>
      <c r="S256" s="15" t="n">
        <v>0</v>
      </c>
      <c r="T256" s="15" t="n">
        <v>0</v>
      </c>
      <c r="U256" s="15" t="n">
        <v>0</v>
      </c>
      <c r="V256" s="15" t="n">
        <v>0</v>
      </c>
      <c r="W256" s="15"/>
      <c r="X256" s="15" t="n">
        <v>0</v>
      </c>
      <c r="Y256" s="15" t="n">
        <v>0</v>
      </c>
      <c r="Z256" s="15"/>
    </row>
    <row r="257" customFormat="false" ht="12.8" hidden="false" customHeight="false" outlineLevel="0" collapsed="false">
      <c r="A257" s="15"/>
      <c r="B257" s="15"/>
      <c r="C257" s="15"/>
      <c r="D257" s="15"/>
      <c r="E257" s="15"/>
      <c r="F257" s="13"/>
      <c r="G257" s="13"/>
      <c r="H257" s="13" t="s">
        <v>131</v>
      </c>
      <c r="I257" s="13"/>
      <c r="J257" s="15" t="n">
        <v>4731968</v>
      </c>
      <c r="K257" s="15" t="n">
        <v>4731968</v>
      </c>
      <c r="L257" s="15" t="n">
        <v>4724976</v>
      </c>
      <c r="M257" s="15" t="n">
        <v>4056100</v>
      </c>
      <c r="N257" s="15" t="n">
        <v>668876</v>
      </c>
      <c r="O257" s="15" t="n">
        <v>0</v>
      </c>
      <c r="P257" s="15" t="n">
        <v>6992</v>
      </c>
      <c r="Q257" s="15" t="n">
        <v>0</v>
      </c>
      <c r="R257" s="15" t="n">
        <v>0</v>
      </c>
      <c r="S257" s="15" t="n">
        <v>0</v>
      </c>
      <c r="T257" s="15" t="n">
        <v>0</v>
      </c>
      <c r="U257" s="15" t="n">
        <v>0</v>
      </c>
      <c r="V257" s="15" t="n">
        <v>0</v>
      </c>
      <c r="W257" s="15"/>
      <c r="X257" s="15" t="n">
        <v>0</v>
      </c>
      <c r="Y257" s="15" t="n">
        <v>0</v>
      </c>
      <c r="Z257" s="15"/>
    </row>
    <row r="258" customFormat="false" ht="12.8" hidden="false" customHeight="false" outlineLevel="0" collapsed="false">
      <c r="A258" s="15"/>
      <c r="B258" s="15"/>
      <c r="C258" s="15"/>
      <c r="D258" s="15" t="s">
        <v>184</v>
      </c>
      <c r="E258" s="13" t="s">
        <v>185</v>
      </c>
      <c r="F258" s="13"/>
      <c r="G258" s="13"/>
      <c r="H258" s="13" t="s">
        <v>128</v>
      </c>
      <c r="I258" s="13"/>
      <c r="J258" s="15" t="n">
        <v>2943529</v>
      </c>
      <c r="K258" s="15" t="n">
        <v>2943529</v>
      </c>
      <c r="L258" s="15" t="n">
        <v>2943529</v>
      </c>
      <c r="M258" s="15" t="n">
        <v>2943529</v>
      </c>
      <c r="N258" s="15" t="n">
        <v>0</v>
      </c>
      <c r="O258" s="15" t="n">
        <v>0</v>
      </c>
      <c r="P258" s="15" t="n">
        <v>0</v>
      </c>
      <c r="Q258" s="15" t="n">
        <v>0</v>
      </c>
      <c r="R258" s="15" t="n">
        <v>0</v>
      </c>
      <c r="S258" s="15" t="n">
        <v>0</v>
      </c>
      <c r="T258" s="15" t="n">
        <v>0</v>
      </c>
      <c r="U258" s="15" t="n">
        <v>0</v>
      </c>
      <c r="V258" s="15" t="n">
        <v>0</v>
      </c>
      <c r="W258" s="15"/>
      <c r="X258" s="15" t="n">
        <v>0</v>
      </c>
      <c r="Y258" s="15" t="n">
        <v>0</v>
      </c>
      <c r="Z258" s="15"/>
    </row>
    <row r="259" customFormat="false" ht="12.8" hidden="false" customHeight="false" outlineLevel="0" collapsed="false">
      <c r="A259" s="15"/>
      <c r="B259" s="15"/>
      <c r="C259" s="15"/>
      <c r="D259" s="15"/>
      <c r="E259" s="15"/>
      <c r="F259" s="13"/>
      <c r="G259" s="13"/>
      <c r="H259" s="13" t="s">
        <v>129</v>
      </c>
      <c r="I259" s="13"/>
      <c r="J259" s="15" t="n">
        <v>0</v>
      </c>
      <c r="K259" s="15" t="n">
        <v>0</v>
      </c>
      <c r="L259" s="15" t="n">
        <v>0</v>
      </c>
      <c r="M259" s="15" t="n">
        <v>0</v>
      </c>
      <c r="N259" s="15" t="n">
        <v>0</v>
      </c>
      <c r="O259" s="15" t="n">
        <v>0</v>
      </c>
      <c r="P259" s="15" t="n">
        <v>0</v>
      </c>
      <c r="Q259" s="15" t="n">
        <v>0</v>
      </c>
      <c r="R259" s="15" t="n">
        <v>0</v>
      </c>
      <c r="S259" s="15" t="n">
        <v>0</v>
      </c>
      <c r="T259" s="15" t="n">
        <v>0</v>
      </c>
      <c r="U259" s="15" t="n">
        <v>0</v>
      </c>
      <c r="V259" s="15" t="n">
        <v>0</v>
      </c>
      <c r="W259" s="15"/>
      <c r="X259" s="15" t="n">
        <v>0</v>
      </c>
      <c r="Y259" s="15" t="n">
        <v>0</v>
      </c>
      <c r="Z259" s="15"/>
    </row>
    <row r="260" customFormat="false" ht="12.8" hidden="false" customHeight="false" outlineLevel="0" collapsed="false">
      <c r="A260" s="15"/>
      <c r="B260" s="15"/>
      <c r="C260" s="15"/>
      <c r="D260" s="15"/>
      <c r="E260" s="15"/>
      <c r="F260" s="13"/>
      <c r="G260" s="13"/>
      <c r="H260" s="13" t="s">
        <v>130</v>
      </c>
      <c r="I260" s="13"/>
      <c r="J260" s="15" t="n">
        <v>280000</v>
      </c>
      <c r="K260" s="15" t="n">
        <v>280000</v>
      </c>
      <c r="L260" s="15" t="n">
        <v>280000</v>
      </c>
      <c r="M260" s="15" t="n">
        <v>280000</v>
      </c>
      <c r="N260" s="15" t="n">
        <v>0</v>
      </c>
      <c r="O260" s="15" t="n">
        <v>0</v>
      </c>
      <c r="P260" s="15" t="n">
        <v>0</v>
      </c>
      <c r="Q260" s="15" t="n">
        <v>0</v>
      </c>
      <c r="R260" s="15" t="n">
        <v>0</v>
      </c>
      <c r="S260" s="15" t="n">
        <v>0</v>
      </c>
      <c r="T260" s="15" t="n">
        <v>0</v>
      </c>
      <c r="U260" s="15" t="n">
        <v>0</v>
      </c>
      <c r="V260" s="15" t="n">
        <v>0</v>
      </c>
      <c r="W260" s="15"/>
      <c r="X260" s="15" t="n">
        <v>0</v>
      </c>
      <c r="Y260" s="15" t="n">
        <v>0</v>
      </c>
      <c r="Z260" s="15"/>
    </row>
    <row r="261" customFormat="false" ht="12.8" hidden="false" customHeight="false" outlineLevel="0" collapsed="false">
      <c r="A261" s="15"/>
      <c r="B261" s="15"/>
      <c r="C261" s="15"/>
      <c r="D261" s="15"/>
      <c r="E261" s="15"/>
      <c r="F261" s="13"/>
      <c r="G261" s="13"/>
      <c r="H261" s="13" t="s">
        <v>131</v>
      </c>
      <c r="I261" s="13"/>
      <c r="J261" s="15" t="n">
        <v>3223529</v>
      </c>
      <c r="K261" s="15" t="n">
        <v>3223529</v>
      </c>
      <c r="L261" s="15" t="n">
        <v>3223529</v>
      </c>
      <c r="M261" s="15" t="n">
        <v>3223529</v>
      </c>
      <c r="N261" s="15" t="n">
        <v>0</v>
      </c>
      <c r="O261" s="15" t="n">
        <v>0</v>
      </c>
      <c r="P261" s="15" t="n">
        <v>0</v>
      </c>
      <c r="Q261" s="15" t="n">
        <v>0</v>
      </c>
      <c r="R261" s="15" t="n">
        <v>0</v>
      </c>
      <c r="S261" s="15" t="n">
        <v>0</v>
      </c>
      <c r="T261" s="15" t="n">
        <v>0</v>
      </c>
      <c r="U261" s="15" t="n">
        <v>0</v>
      </c>
      <c r="V261" s="15" t="n">
        <v>0</v>
      </c>
      <c r="W261" s="15"/>
      <c r="X261" s="15" t="n">
        <v>0</v>
      </c>
      <c r="Y261" s="15" t="n">
        <v>0</v>
      </c>
      <c r="Z261" s="15"/>
    </row>
    <row r="262" customFormat="false" ht="12.8" hidden="false" customHeight="false" outlineLevel="0" collapsed="false">
      <c r="A262" s="15"/>
      <c r="B262" s="15"/>
      <c r="C262" s="15"/>
      <c r="D262" s="15" t="s">
        <v>175</v>
      </c>
      <c r="E262" s="13" t="s">
        <v>176</v>
      </c>
      <c r="F262" s="13"/>
      <c r="G262" s="13"/>
      <c r="H262" s="13" t="s">
        <v>128</v>
      </c>
      <c r="I262" s="13"/>
      <c r="J262" s="15" t="n">
        <v>522270</v>
      </c>
      <c r="K262" s="15" t="n">
        <v>522270</v>
      </c>
      <c r="L262" s="15" t="n">
        <v>522270</v>
      </c>
      <c r="M262" s="15" t="n">
        <v>522270</v>
      </c>
      <c r="N262" s="15" t="n">
        <v>0</v>
      </c>
      <c r="O262" s="15" t="n">
        <v>0</v>
      </c>
      <c r="P262" s="15" t="n">
        <v>0</v>
      </c>
      <c r="Q262" s="15" t="n">
        <v>0</v>
      </c>
      <c r="R262" s="15" t="n">
        <v>0</v>
      </c>
      <c r="S262" s="15" t="n">
        <v>0</v>
      </c>
      <c r="T262" s="15" t="n">
        <v>0</v>
      </c>
      <c r="U262" s="15" t="n">
        <v>0</v>
      </c>
      <c r="V262" s="15" t="n">
        <v>0</v>
      </c>
      <c r="W262" s="15"/>
      <c r="X262" s="15" t="n">
        <v>0</v>
      </c>
      <c r="Y262" s="15" t="n">
        <v>0</v>
      </c>
      <c r="Z262" s="15"/>
    </row>
    <row r="263" customFormat="false" ht="12.8" hidden="false" customHeight="false" outlineLevel="0" collapsed="false">
      <c r="A263" s="15"/>
      <c r="B263" s="15"/>
      <c r="C263" s="15"/>
      <c r="D263" s="15"/>
      <c r="E263" s="15"/>
      <c r="F263" s="13"/>
      <c r="G263" s="13"/>
      <c r="H263" s="13" t="s">
        <v>129</v>
      </c>
      <c r="I263" s="13"/>
      <c r="J263" s="15" t="n">
        <v>0</v>
      </c>
      <c r="K263" s="15" t="n">
        <v>0</v>
      </c>
      <c r="L263" s="15" t="n">
        <v>0</v>
      </c>
      <c r="M263" s="15" t="n">
        <v>0</v>
      </c>
      <c r="N263" s="15" t="n">
        <v>0</v>
      </c>
      <c r="O263" s="15" t="n">
        <v>0</v>
      </c>
      <c r="P263" s="15" t="n">
        <v>0</v>
      </c>
      <c r="Q263" s="15" t="n">
        <v>0</v>
      </c>
      <c r="R263" s="15" t="n">
        <v>0</v>
      </c>
      <c r="S263" s="15" t="n">
        <v>0</v>
      </c>
      <c r="T263" s="15" t="n">
        <v>0</v>
      </c>
      <c r="U263" s="15" t="n">
        <v>0</v>
      </c>
      <c r="V263" s="15" t="n">
        <v>0</v>
      </c>
      <c r="W263" s="15"/>
      <c r="X263" s="15" t="n">
        <v>0</v>
      </c>
      <c r="Y263" s="15" t="n">
        <v>0</v>
      </c>
      <c r="Z263" s="15"/>
    </row>
    <row r="264" customFormat="false" ht="12.8" hidden="false" customHeight="false" outlineLevel="0" collapsed="false">
      <c r="A264" s="15"/>
      <c r="B264" s="15"/>
      <c r="C264" s="15"/>
      <c r="D264" s="15"/>
      <c r="E264" s="15"/>
      <c r="F264" s="13"/>
      <c r="G264" s="13"/>
      <c r="H264" s="13" t="s">
        <v>130</v>
      </c>
      <c r="I264" s="13"/>
      <c r="J264" s="15" t="n">
        <v>35000</v>
      </c>
      <c r="K264" s="15" t="n">
        <v>35000</v>
      </c>
      <c r="L264" s="15" t="n">
        <v>35000</v>
      </c>
      <c r="M264" s="15" t="n">
        <v>35000</v>
      </c>
      <c r="N264" s="15" t="n">
        <v>0</v>
      </c>
      <c r="O264" s="15" t="n">
        <v>0</v>
      </c>
      <c r="P264" s="15" t="n">
        <v>0</v>
      </c>
      <c r="Q264" s="15" t="n">
        <v>0</v>
      </c>
      <c r="R264" s="15" t="n">
        <v>0</v>
      </c>
      <c r="S264" s="15" t="n">
        <v>0</v>
      </c>
      <c r="T264" s="15" t="n">
        <v>0</v>
      </c>
      <c r="U264" s="15" t="n">
        <v>0</v>
      </c>
      <c r="V264" s="15" t="n">
        <v>0</v>
      </c>
      <c r="W264" s="15"/>
      <c r="X264" s="15" t="n">
        <v>0</v>
      </c>
      <c r="Y264" s="15" t="n">
        <v>0</v>
      </c>
      <c r="Z264" s="15"/>
    </row>
    <row r="265" customFormat="false" ht="12.8" hidden="false" customHeight="false" outlineLevel="0" collapsed="false">
      <c r="A265" s="15"/>
      <c r="B265" s="15"/>
      <c r="C265" s="15"/>
      <c r="D265" s="15"/>
      <c r="E265" s="15"/>
      <c r="F265" s="13"/>
      <c r="G265" s="13"/>
      <c r="H265" s="13" t="s">
        <v>131</v>
      </c>
      <c r="I265" s="13"/>
      <c r="J265" s="15" t="n">
        <v>557270</v>
      </c>
      <c r="K265" s="15" t="n">
        <v>557270</v>
      </c>
      <c r="L265" s="15" t="n">
        <v>557270</v>
      </c>
      <c r="M265" s="15" t="n">
        <v>557270</v>
      </c>
      <c r="N265" s="15" t="n">
        <v>0</v>
      </c>
      <c r="O265" s="15" t="n">
        <v>0</v>
      </c>
      <c r="P265" s="15" t="n">
        <v>0</v>
      </c>
      <c r="Q265" s="15" t="n">
        <v>0</v>
      </c>
      <c r="R265" s="15" t="n">
        <v>0</v>
      </c>
      <c r="S265" s="15" t="n">
        <v>0</v>
      </c>
      <c r="T265" s="15" t="n">
        <v>0</v>
      </c>
      <c r="U265" s="15" t="n">
        <v>0</v>
      </c>
      <c r="V265" s="15" t="n">
        <v>0</v>
      </c>
      <c r="W265" s="15"/>
      <c r="X265" s="15" t="n">
        <v>0</v>
      </c>
      <c r="Y265" s="15" t="n">
        <v>0</v>
      </c>
      <c r="Z265" s="15"/>
    </row>
    <row r="266" customFormat="false" ht="12.8" hidden="false" customHeight="false" outlineLevel="0" collapsed="false">
      <c r="A266" s="15"/>
      <c r="B266" s="15"/>
      <c r="C266" s="15" t="s">
        <v>201</v>
      </c>
      <c r="D266" s="15"/>
      <c r="E266" s="13" t="s">
        <v>202</v>
      </c>
      <c r="F266" s="13"/>
      <c r="G266" s="13"/>
      <c r="H266" s="13" t="s">
        <v>128</v>
      </c>
      <c r="I266" s="13"/>
      <c r="J266" s="15" t="n">
        <v>6590595</v>
      </c>
      <c r="K266" s="15" t="n">
        <v>6590595</v>
      </c>
      <c r="L266" s="15" t="n">
        <v>6304312</v>
      </c>
      <c r="M266" s="15" t="n">
        <v>5402534</v>
      </c>
      <c r="N266" s="15" t="n">
        <v>901778</v>
      </c>
      <c r="O266" s="15" t="n">
        <v>263741</v>
      </c>
      <c r="P266" s="15" t="n">
        <v>22542</v>
      </c>
      <c r="Q266" s="15" t="n">
        <v>0</v>
      </c>
      <c r="R266" s="15" t="n">
        <v>0</v>
      </c>
      <c r="S266" s="15" t="n">
        <v>0</v>
      </c>
      <c r="T266" s="15" t="n">
        <v>0</v>
      </c>
      <c r="U266" s="15" t="n">
        <v>0</v>
      </c>
      <c r="V266" s="15" t="n">
        <v>0</v>
      </c>
      <c r="W266" s="15"/>
      <c r="X266" s="15" t="n">
        <v>0</v>
      </c>
      <c r="Y266" s="15" t="n">
        <v>0</v>
      </c>
      <c r="Z266" s="15"/>
    </row>
    <row r="267" customFormat="false" ht="12.8" hidden="false" customHeight="false" outlineLevel="0" collapsed="false">
      <c r="A267" s="15"/>
      <c r="B267" s="15"/>
      <c r="C267" s="15"/>
      <c r="D267" s="15"/>
      <c r="E267" s="15"/>
      <c r="F267" s="13"/>
      <c r="G267" s="13"/>
      <c r="H267" s="13" t="s">
        <v>129</v>
      </c>
      <c r="I267" s="13"/>
      <c r="J267" s="15" t="n">
        <v>0</v>
      </c>
      <c r="K267" s="15" t="n">
        <v>0</v>
      </c>
      <c r="L267" s="15" t="n">
        <v>0</v>
      </c>
      <c r="M267" s="15" t="n">
        <v>0</v>
      </c>
      <c r="N267" s="15" t="n">
        <v>0</v>
      </c>
      <c r="O267" s="15" t="n">
        <v>0</v>
      </c>
      <c r="P267" s="15" t="n">
        <v>0</v>
      </c>
      <c r="Q267" s="15" t="n">
        <v>0</v>
      </c>
      <c r="R267" s="15" t="n">
        <v>0</v>
      </c>
      <c r="S267" s="15" t="n">
        <v>0</v>
      </c>
      <c r="T267" s="15" t="n">
        <v>0</v>
      </c>
      <c r="U267" s="15" t="n">
        <v>0</v>
      </c>
      <c r="V267" s="15" t="n">
        <v>0</v>
      </c>
      <c r="W267" s="15"/>
      <c r="X267" s="15" t="n">
        <v>0</v>
      </c>
      <c r="Y267" s="15" t="n">
        <v>0</v>
      </c>
      <c r="Z267" s="15"/>
    </row>
    <row r="268" customFormat="false" ht="12.8" hidden="false" customHeight="false" outlineLevel="0" collapsed="false">
      <c r="A268" s="15"/>
      <c r="B268" s="15"/>
      <c r="C268" s="15"/>
      <c r="D268" s="15"/>
      <c r="E268" s="15"/>
      <c r="F268" s="13"/>
      <c r="G268" s="13"/>
      <c r="H268" s="13" t="s">
        <v>130</v>
      </c>
      <c r="I268" s="13"/>
      <c r="J268" s="15" t="n">
        <v>165000</v>
      </c>
      <c r="K268" s="15" t="n">
        <v>165000</v>
      </c>
      <c r="L268" s="15" t="n">
        <v>165000</v>
      </c>
      <c r="M268" s="15" t="n">
        <v>165000</v>
      </c>
      <c r="N268" s="15" t="n">
        <v>0</v>
      </c>
      <c r="O268" s="15" t="n">
        <v>0</v>
      </c>
      <c r="P268" s="15" t="n">
        <v>0</v>
      </c>
      <c r="Q268" s="15" t="n">
        <v>0</v>
      </c>
      <c r="R268" s="15" t="n">
        <v>0</v>
      </c>
      <c r="S268" s="15" t="n">
        <v>0</v>
      </c>
      <c r="T268" s="15" t="n">
        <v>0</v>
      </c>
      <c r="U268" s="15" t="n">
        <v>0</v>
      </c>
      <c r="V268" s="15" t="n">
        <v>0</v>
      </c>
      <c r="W268" s="15"/>
      <c r="X268" s="15" t="n">
        <v>0</v>
      </c>
      <c r="Y268" s="15" t="n">
        <v>0</v>
      </c>
      <c r="Z268" s="15"/>
    </row>
    <row r="269" customFormat="false" ht="12.8" hidden="false" customHeight="false" outlineLevel="0" collapsed="false">
      <c r="A269" s="15"/>
      <c r="B269" s="15"/>
      <c r="C269" s="15"/>
      <c r="D269" s="15"/>
      <c r="E269" s="15"/>
      <c r="F269" s="13"/>
      <c r="G269" s="13"/>
      <c r="H269" s="13" t="s">
        <v>131</v>
      </c>
      <c r="I269" s="13"/>
      <c r="J269" s="15" t="n">
        <v>6755595</v>
      </c>
      <c r="K269" s="15" t="n">
        <v>6755595</v>
      </c>
      <c r="L269" s="15" t="n">
        <v>6469312</v>
      </c>
      <c r="M269" s="15" t="n">
        <v>5567534</v>
      </c>
      <c r="N269" s="15" t="n">
        <v>901778</v>
      </c>
      <c r="O269" s="15" t="n">
        <v>263741</v>
      </c>
      <c r="P269" s="15" t="n">
        <v>22542</v>
      </c>
      <c r="Q269" s="15" t="n">
        <v>0</v>
      </c>
      <c r="R269" s="15" t="n">
        <v>0</v>
      </c>
      <c r="S269" s="15" t="n">
        <v>0</v>
      </c>
      <c r="T269" s="15" t="n">
        <v>0</v>
      </c>
      <c r="U269" s="15" t="n">
        <v>0</v>
      </c>
      <c r="V269" s="15" t="n">
        <v>0</v>
      </c>
      <c r="W269" s="15"/>
      <c r="X269" s="15" t="n">
        <v>0</v>
      </c>
      <c r="Y269" s="15" t="n">
        <v>0</v>
      </c>
      <c r="Z269" s="15"/>
    </row>
    <row r="270" customFormat="false" ht="12.8" hidden="false" customHeight="false" outlineLevel="0" collapsed="false">
      <c r="A270" s="15"/>
      <c r="B270" s="15"/>
      <c r="C270" s="15"/>
      <c r="D270" s="15" t="s">
        <v>184</v>
      </c>
      <c r="E270" s="13" t="s">
        <v>185</v>
      </c>
      <c r="F270" s="13"/>
      <c r="G270" s="13"/>
      <c r="H270" s="13" t="s">
        <v>128</v>
      </c>
      <c r="I270" s="13"/>
      <c r="J270" s="15" t="n">
        <v>4233795</v>
      </c>
      <c r="K270" s="15" t="n">
        <v>4233795</v>
      </c>
      <c r="L270" s="15" t="n">
        <v>4233795</v>
      </c>
      <c r="M270" s="15" t="n">
        <v>4233795</v>
      </c>
      <c r="N270" s="15" t="n">
        <v>0</v>
      </c>
      <c r="O270" s="15" t="n">
        <v>0</v>
      </c>
      <c r="P270" s="15" t="n">
        <v>0</v>
      </c>
      <c r="Q270" s="15" t="n">
        <v>0</v>
      </c>
      <c r="R270" s="15" t="n">
        <v>0</v>
      </c>
      <c r="S270" s="15" t="n">
        <v>0</v>
      </c>
      <c r="T270" s="15" t="n">
        <v>0</v>
      </c>
      <c r="U270" s="15" t="n">
        <v>0</v>
      </c>
      <c r="V270" s="15" t="n">
        <v>0</v>
      </c>
      <c r="W270" s="15"/>
      <c r="X270" s="15" t="n">
        <v>0</v>
      </c>
      <c r="Y270" s="15" t="n">
        <v>0</v>
      </c>
      <c r="Z270" s="15"/>
    </row>
    <row r="271" customFormat="false" ht="12.8" hidden="false" customHeight="false" outlineLevel="0" collapsed="false">
      <c r="A271" s="15"/>
      <c r="B271" s="15"/>
      <c r="C271" s="15"/>
      <c r="D271" s="15"/>
      <c r="E271" s="15"/>
      <c r="F271" s="13"/>
      <c r="G271" s="13"/>
      <c r="H271" s="13" t="s">
        <v>129</v>
      </c>
      <c r="I271" s="13"/>
      <c r="J271" s="15" t="n">
        <v>0</v>
      </c>
      <c r="K271" s="15" t="n">
        <v>0</v>
      </c>
      <c r="L271" s="15" t="n">
        <v>0</v>
      </c>
      <c r="M271" s="15" t="n">
        <v>0</v>
      </c>
      <c r="N271" s="15" t="n">
        <v>0</v>
      </c>
      <c r="O271" s="15" t="n">
        <v>0</v>
      </c>
      <c r="P271" s="15" t="n">
        <v>0</v>
      </c>
      <c r="Q271" s="15" t="n">
        <v>0</v>
      </c>
      <c r="R271" s="15" t="n">
        <v>0</v>
      </c>
      <c r="S271" s="15" t="n">
        <v>0</v>
      </c>
      <c r="T271" s="15" t="n">
        <v>0</v>
      </c>
      <c r="U271" s="15" t="n">
        <v>0</v>
      </c>
      <c r="V271" s="15" t="n">
        <v>0</v>
      </c>
      <c r="W271" s="15"/>
      <c r="X271" s="15" t="n">
        <v>0</v>
      </c>
      <c r="Y271" s="15" t="n">
        <v>0</v>
      </c>
      <c r="Z271" s="15"/>
    </row>
    <row r="272" customFormat="false" ht="12.8" hidden="false" customHeight="false" outlineLevel="0" collapsed="false">
      <c r="A272" s="15"/>
      <c r="B272" s="15"/>
      <c r="C272" s="15"/>
      <c r="D272" s="15"/>
      <c r="E272" s="15"/>
      <c r="F272" s="13"/>
      <c r="G272" s="13"/>
      <c r="H272" s="13" t="s">
        <v>130</v>
      </c>
      <c r="I272" s="13"/>
      <c r="J272" s="15" t="n">
        <v>150000</v>
      </c>
      <c r="K272" s="15" t="n">
        <v>150000</v>
      </c>
      <c r="L272" s="15" t="n">
        <v>150000</v>
      </c>
      <c r="M272" s="15" t="n">
        <v>150000</v>
      </c>
      <c r="N272" s="15" t="n">
        <v>0</v>
      </c>
      <c r="O272" s="15" t="n">
        <v>0</v>
      </c>
      <c r="P272" s="15" t="n">
        <v>0</v>
      </c>
      <c r="Q272" s="15" t="n">
        <v>0</v>
      </c>
      <c r="R272" s="15" t="n">
        <v>0</v>
      </c>
      <c r="S272" s="15" t="n">
        <v>0</v>
      </c>
      <c r="T272" s="15" t="n">
        <v>0</v>
      </c>
      <c r="U272" s="15" t="n">
        <v>0</v>
      </c>
      <c r="V272" s="15" t="n">
        <v>0</v>
      </c>
      <c r="W272" s="15"/>
      <c r="X272" s="15" t="n">
        <v>0</v>
      </c>
      <c r="Y272" s="15" t="n">
        <v>0</v>
      </c>
      <c r="Z272" s="15"/>
    </row>
    <row r="273" customFormat="false" ht="12.8" hidden="false" customHeight="false" outlineLevel="0" collapsed="false">
      <c r="A273" s="15"/>
      <c r="B273" s="15"/>
      <c r="C273" s="15"/>
      <c r="D273" s="15"/>
      <c r="E273" s="15"/>
      <c r="F273" s="13"/>
      <c r="G273" s="13"/>
      <c r="H273" s="13" t="s">
        <v>131</v>
      </c>
      <c r="I273" s="13"/>
      <c r="J273" s="15" t="n">
        <v>4383795</v>
      </c>
      <c r="K273" s="15" t="n">
        <v>4383795</v>
      </c>
      <c r="L273" s="15" t="n">
        <v>4383795</v>
      </c>
      <c r="M273" s="15" t="n">
        <v>4383795</v>
      </c>
      <c r="N273" s="15" t="n">
        <v>0</v>
      </c>
      <c r="O273" s="15" t="n">
        <v>0</v>
      </c>
      <c r="P273" s="15" t="n">
        <v>0</v>
      </c>
      <c r="Q273" s="15" t="n">
        <v>0</v>
      </c>
      <c r="R273" s="15" t="n">
        <v>0</v>
      </c>
      <c r="S273" s="15" t="n">
        <v>0</v>
      </c>
      <c r="T273" s="15" t="n">
        <v>0</v>
      </c>
      <c r="U273" s="15" t="n">
        <v>0</v>
      </c>
      <c r="V273" s="15" t="n">
        <v>0</v>
      </c>
      <c r="W273" s="15"/>
      <c r="X273" s="15" t="n">
        <v>0</v>
      </c>
      <c r="Y273" s="15" t="n">
        <v>0</v>
      </c>
      <c r="Z273" s="15"/>
    </row>
    <row r="274" customFormat="false" ht="12.8" hidden="false" customHeight="false" outlineLevel="0" collapsed="false">
      <c r="A274" s="15"/>
      <c r="B274" s="15"/>
      <c r="C274" s="15"/>
      <c r="D274" s="15" t="s">
        <v>175</v>
      </c>
      <c r="E274" s="13" t="s">
        <v>176</v>
      </c>
      <c r="F274" s="13"/>
      <c r="G274" s="13"/>
      <c r="H274" s="13" t="s">
        <v>128</v>
      </c>
      <c r="I274" s="13"/>
      <c r="J274" s="15" t="n">
        <v>778000</v>
      </c>
      <c r="K274" s="15" t="n">
        <v>778000</v>
      </c>
      <c r="L274" s="15" t="n">
        <v>778000</v>
      </c>
      <c r="M274" s="15" t="n">
        <v>778000</v>
      </c>
      <c r="N274" s="15" t="n">
        <v>0</v>
      </c>
      <c r="O274" s="15" t="n">
        <v>0</v>
      </c>
      <c r="P274" s="15" t="n">
        <v>0</v>
      </c>
      <c r="Q274" s="15" t="n">
        <v>0</v>
      </c>
      <c r="R274" s="15" t="n">
        <v>0</v>
      </c>
      <c r="S274" s="15" t="n">
        <v>0</v>
      </c>
      <c r="T274" s="15" t="n">
        <v>0</v>
      </c>
      <c r="U274" s="15" t="n">
        <v>0</v>
      </c>
      <c r="V274" s="15" t="n">
        <v>0</v>
      </c>
      <c r="W274" s="15"/>
      <c r="X274" s="15" t="n">
        <v>0</v>
      </c>
      <c r="Y274" s="15" t="n">
        <v>0</v>
      </c>
      <c r="Z274" s="15"/>
    </row>
    <row r="275" customFormat="false" ht="12.8" hidden="false" customHeight="false" outlineLevel="0" collapsed="false">
      <c r="A275" s="15"/>
      <c r="B275" s="15"/>
      <c r="C275" s="15"/>
      <c r="D275" s="15"/>
      <c r="E275" s="15"/>
      <c r="F275" s="13"/>
      <c r="G275" s="13"/>
      <c r="H275" s="13" t="s">
        <v>129</v>
      </c>
      <c r="I275" s="13"/>
      <c r="J275" s="15" t="n">
        <v>0</v>
      </c>
      <c r="K275" s="15" t="n">
        <v>0</v>
      </c>
      <c r="L275" s="15" t="n">
        <v>0</v>
      </c>
      <c r="M275" s="15" t="n">
        <v>0</v>
      </c>
      <c r="N275" s="15" t="n">
        <v>0</v>
      </c>
      <c r="O275" s="15" t="n">
        <v>0</v>
      </c>
      <c r="P275" s="15" t="n">
        <v>0</v>
      </c>
      <c r="Q275" s="15" t="n">
        <v>0</v>
      </c>
      <c r="R275" s="15" t="n">
        <v>0</v>
      </c>
      <c r="S275" s="15" t="n">
        <v>0</v>
      </c>
      <c r="T275" s="15" t="n">
        <v>0</v>
      </c>
      <c r="U275" s="15" t="n">
        <v>0</v>
      </c>
      <c r="V275" s="15" t="n">
        <v>0</v>
      </c>
      <c r="W275" s="15"/>
      <c r="X275" s="15" t="n">
        <v>0</v>
      </c>
      <c r="Y275" s="15" t="n">
        <v>0</v>
      </c>
      <c r="Z275" s="15"/>
    </row>
    <row r="276" customFormat="false" ht="12.8" hidden="false" customHeight="false" outlineLevel="0" collapsed="false">
      <c r="A276" s="15"/>
      <c r="B276" s="15"/>
      <c r="C276" s="15"/>
      <c r="D276" s="15"/>
      <c r="E276" s="15"/>
      <c r="F276" s="13"/>
      <c r="G276" s="13"/>
      <c r="H276" s="13" t="s">
        <v>130</v>
      </c>
      <c r="I276" s="13"/>
      <c r="J276" s="15" t="n">
        <v>15000</v>
      </c>
      <c r="K276" s="15" t="n">
        <v>15000</v>
      </c>
      <c r="L276" s="15" t="n">
        <v>15000</v>
      </c>
      <c r="M276" s="15" t="n">
        <v>15000</v>
      </c>
      <c r="N276" s="15" t="n">
        <v>0</v>
      </c>
      <c r="O276" s="15" t="n">
        <v>0</v>
      </c>
      <c r="P276" s="15" t="n">
        <v>0</v>
      </c>
      <c r="Q276" s="15" t="n">
        <v>0</v>
      </c>
      <c r="R276" s="15" t="n">
        <v>0</v>
      </c>
      <c r="S276" s="15" t="n">
        <v>0</v>
      </c>
      <c r="T276" s="15" t="n">
        <v>0</v>
      </c>
      <c r="U276" s="15" t="n">
        <v>0</v>
      </c>
      <c r="V276" s="15" t="n">
        <v>0</v>
      </c>
      <c r="W276" s="15"/>
      <c r="X276" s="15" t="n">
        <v>0</v>
      </c>
      <c r="Y276" s="15" t="n">
        <v>0</v>
      </c>
      <c r="Z276" s="15"/>
    </row>
    <row r="277" customFormat="false" ht="12.8" hidden="false" customHeight="false" outlineLevel="0" collapsed="false">
      <c r="A277" s="15"/>
      <c r="B277" s="15"/>
      <c r="C277" s="15"/>
      <c r="D277" s="15"/>
      <c r="E277" s="15"/>
      <c r="F277" s="13"/>
      <c r="G277" s="13"/>
      <c r="H277" s="13" t="s">
        <v>131</v>
      </c>
      <c r="I277" s="13"/>
      <c r="J277" s="15" t="n">
        <v>793000</v>
      </c>
      <c r="K277" s="15" t="n">
        <v>793000</v>
      </c>
      <c r="L277" s="15" t="n">
        <v>793000</v>
      </c>
      <c r="M277" s="15" t="n">
        <v>793000</v>
      </c>
      <c r="N277" s="15" t="n">
        <v>0</v>
      </c>
      <c r="O277" s="15" t="n">
        <v>0</v>
      </c>
      <c r="P277" s="15" t="n">
        <v>0</v>
      </c>
      <c r="Q277" s="15" t="n">
        <v>0</v>
      </c>
      <c r="R277" s="15" t="n">
        <v>0</v>
      </c>
      <c r="S277" s="15" t="n">
        <v>0</v>
      </c>
      <c r="T277" s="15" t="n">
        <v>0</v>
      </c>
      <c r="U277" s="15" t="n">
        <v>0</v>
      </c>
      <c r="V277" s="15" t="n">
        <v>0</v>
      </c>
      <c r="W277" s="15"/>
      <c r="X277" s="15" t="n">
        <v>0</v>
      </c>
      <c r="Y277" s="15" t="n">
        <v>0</v>
      </c>
      <c r="Z277" s="15"/>
    </row>
    <row r="279" customFormat="false" ht="12.8" hidden="false" customHeight="false" outlineLevel="0" collapsed="false">
      <c r="W279" s="17" t="s">
        <v>203</v>
      </c>
      <c r="X279" s="17"/>
      <c r="Y279" s="17"/>
    </row>
    <row r="281" customFormat="false" ht="12.8" hidden="false" customHeight="false" outlineLevel="0" collapsed="false">
      <c r="A281" s="13"/>
      <c r="B281" s="13"/>
      <c r="C281" s="13"/>
      <c r="D281" s="13"/>
      <c r="E281" s="13"/>
      <c r="F281" s="14"/>
      <c r="G281" s="14"/>
      <c r="H281" s="14"/>
    </row>
    <row r="282" customFormat="false" ht="12.8" hidden="false" customHeight="true" outlineLevel="0" collapsed="false">
      <c r="A282" s="15" t="s">
        <v>1</v>
      </c>
      <c r="B282" s="15"/>
      <c r="C282" s="15" t="s">
        <v>2</v>
      </c>
      <c r="D282" s="16" t="s">
        <v>96</v>
      </c>
      <c r="E282" s="15" t="s">
        <v>4</v>
      </c>
      <c r="F282" s="15"/>
      <c r="G282" s="15"/>
      <c r="H282" s="15"/>
      <c r="I282" s="15"/>
      <c r="J282" s="15" t="s">
        <v>97</v>
      </c>
      <c r="K282" s="15" t="s">
        <v>98</v>
      </c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customFormat="false" ht="12.8" hidden="false" customHeight="true" outlineLevel="0" collapsed="false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 t="s">
        <v>99</v>
      </c>
      <c r="L283" s="15" t="s">
        <v>100</v>
      </c>
      <c r="M283" s="15"/>
      <c r="N283" s="15"/>
      <c r="O283" s="15"/>
      <c r="P283" s="15"/>
      <c r="Q283" s="15"/>
      <c r="R283" s="15"/>
      <c r="S283" s="15"/>
      <c r="T283" s="16" t="s">
        <v>101</v>
      </c>
      <c r="U283" s="15" t="s">
        <v>100</v>
      </c>
      <c r="V283" s="15"/>
      <c r="W283" s="15"/>
      <c r="X283" s="15"/>
      <c r="Y283" s="15"/>
      <c r="Z283" s="15"/>
    </row>
    <row r="284" customFormat="false" ht="12.8" hidden="false" customHeight="true" outlineLevel="0" collapsed="false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6" t="s">
        <v>102</v>
      </c>
      <c r="M284" s="15" t="s">
        <v>100</v>
      </c>
      <c r="N284" s="15"/>
      <c r="O284" s="16" t="s">
        <v>103</v>
      </c>
      <c r="P284" s="16" t="s">
        <v>104</v>
      </c>
      <c r="Q284" s="16" t="s">
        <v>105</v>
      </c>
      <c r="R284" s="16" t="s">
        <v>106</v>
      </c>
      <c r="S284" s="16" t="s">
        <v>107</v>
      </c>
      <c r="T284" s="16"/>
      <c r="U284" s="16" t="s">
        <v>108</v>
      </c>
      <c r="V284" s="15" t="s">
        <v>109</v>
      </c>
      <c r="W284" s="15"/>
      <c r="X284" s="16" t="s">
        <v>110</v>
      </c>
      <c r="Y284" s="15" t="s">
        <v>111</v>
      </c>
      <c r="Z284" s="15"/>
    </row>
    <row r="285" customFormat="false" ht="12.8" hidden="false" customHeight="false" outlineLevel="0" collapsed="false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 t="s">
        <v>112</v>
      </c>
      <c r="N285" s="15" t="s">
        <v>113</v>
      </c>
      <c r="O285" s="16"/>
      <c r="P285" s="16"/>
      <c r="Q285" s="16"/>
      <c r="R285" s="16"/>
      <c r="S285" s="16"/>
      <c r="T285" s="16"/>
      <c r="U285" s="16"/>
      <c r="V285" s="15" t="s">
        <v>114</v>
      </c>
      <c r="W285" s="15"/>
      <c r="X285" s="16"/>
      <c r="Y285" s="16"/>
      <c r="Z285" s="15"/>
    </row>
    <row r="286" customFormat="false" ht="12.8" hidden="false" customHeight="false" outlineLevel="0" collapsed="false">
      <c r="A286" s="15" t="s">
        <v>9</v>
      </c>
      <c r="B286" s="15"/>
      <c r="C286" s="15" t="s">
        <v>10</v>
      </c>
      <c r="D286" s="15" t="s">
        <v>11</v>
      </c>
      <c r="E286" s="15" t="s">
        <v>12</v>
      </c>
      <c r="F286" s="15"/>
      <c r="G286" s="15"/>
      <c r="H286" s="15"/>
      <c r="I286" s="15"/>
      <c r="J286" s="15" t="s">
        <v>13</v>
      </c>
      <c r="K286" s="15" t="s">
        <v>14</v>
      </c>
      <c r="L286" s="15" t="s">
        <v>15</v>
      </c>
      <c r="M286" s="15" t="s">
        <v>16</v>
      </c>
      <c r="N286" s="15" t="s">
        <v>115</v>
      </c>
      <c r="O286" s="15" t="s">
        <v>116</v>
      </c>
      <c r="P286" s="15" t="s">
        <v>117</v>
      </c>
      <c r="Q286" s="15" t="s">
        <v>118</v>
      </c>
      <c r="R286" s="15" t="s">
        <v>119</v>
      </c>
      <c r="S286" s="15" t="s">
        <v>120</v>
      </c>
      <c r="T286" s="15" t="s">
        <v>121</v>
      </c>
      <c r="U286" s="15" t="s">
        <v>122</v>
      </c>
      <c r="V286" s="15" t="s">
        <v>123</v>
      </c>
      <c r="W286" s="15"/>
      <c r="X286" s="16" t="s">
        <v>124</v>
      </c>
      <c r="Y286" s="15" t="s">
        <v>125</v>
      </c>
      <c r="Z286" s="15"/>
    </row>
    <row r="287" customFormat="false" ht="12.8" hidden="false" customHeight="false" outlineLevel="0" collapsed="false">
      <c r="A287" s="15"/>
      <c r="B287" s="15"/>
      <c r="C287" s="15" t="s">
        <v>204</v>
      </c>
      <c r="D287" s="15"/>
      <c r="E287" s="13" t="s">
        <v>205</v>
      </c>
      <c r="F287" s="13"/>
      <c r="G287" s="13"/>
      <c r="H287" s="13" t="s">
        <v>128</v>
      </c>
      <c r="I287" s="13"/>
      <c r="J287" s="15" t="n">
        <v>421208</v>
      </c>
      <c r="K287" s="15" t="n">
        <v>421208</v>
      </c>
      <c r="L287" s="15" t="n">
        <v>421208</v>
      </c>
      <c r="M287" s="15" t="n">
        <v>407270</v>
      </c>
      <c r="N287" s="15" t="n">
        <v>13938</v>
      </c>
      <c r="O287" s="15" t="n">
        <v>0</v>
      </c>
      <c r="P287" s="15" t="n">
        <v>0</v>
      </c>
      <c r="Q287" s="15" t="n">
        <v>0</v>
      </c>
      <c r="R287" s="15" t="n">
        <v>0</v>
      </c>
      <c r="S287" s="15" t="n">
        <v>0</v>
      </c>
      <c r="T287" s="15" t="n">
        <v>0</v>
      </c>
      <c r="U287" s="15" t="n">
        <v>0</v>
      </c>
      <c r="V287" s="15" t="n">
        <v>0</v>
      </c>
      <c r="W287" s="15"/>
      <c r="X287" s="15" t="n">
        <v>0</v>
      </c>
      <c r="Y287" s="15" t="n">
        <v>0</v>
      </c>
      <c r="Z287" s="15"/>
    </row>
    <row r="288" customFormat="false" ht="12.8" hidden="false" customHeight="false" outlineLevel="0" collapsed="false">
      <c r="A288" s="15"/>
      <c r="B288" s="15"/>
      <c r="C288" s="15"/>
      <c r="D288" s="15"/>
      <c r="E288" s="15"/>
      <c r="F288" s="13"/>
      <c r="G288" s="13"/>
      <c r="H288" s="13" t="s">
        <v>129</v>
      </c>
      <c r="I288" s="13"/>
      <c r="J288" s="15" t="n">
        <v>-30000</v>
      </c>
      <c r="K288" s="15" t="n">
        <v>-30000</v>
      </c>
      <c r="L288" s="15" t="n">
        <v>-30000</v>
      </c>
      <c r="M288" s="15" t="n">
        <v>-30000</v>
      </c>
      <c r="N288" s="15" t="n">
        <v>0</v>
      </c>
      <c r="O288" s="15" t="n">
        <v>0</v>
      </c>
      <c r="P288" s="15" t="n">
        <v>0</v>
      </c>
      <c r="Q288" s="15" t="n">
        <v>0</v>
      </c>
      <c r="R288" s="15" t="n">
        <v>0</v>
      </c>
      <c r="S288" s="15" t="n">
        <v>0</v>
      </c>
      <c r="T288" s="15" t="n">
        <v>0</v>
      </c>
      <c r="U288" s="15" t="n">
        <v>0</v>
      </c>
      <c r="V288" s="15" t="n">
        <v>0</v>
      </c>
      <c r="W288" s="15"/>
      <c r="X288" s="15" t="n">
        <v>0</v>
      </c>
      <c r="Y288" s="15" t="n">
        <v>0</v>
      </c>
      <c r="Z288" s="15"/>
    </row>
    <row r="289" customFormat="false" ht="12.8" hidden="false" customHeight="false" outlineLevel="0" collapsed="false">
      <c r="A289" s="15"/>
      <c r="B289" s="15"/>
      <c r="C289" s="15"/>
      <c r="D289" s="15"/>
      <c r="E289" s="15"/>
      <c r="F289" s="13"/>
      <c r="G289" s="13"/>
      <c r="H289" s="13" t="s">
        <v>130</v>
      </c>
      <c r="I289" s="13"/>
      <c r="J289" s="15" t="n">
        <v>0</v>
      </c>
      <c r="K289" s="15" t="n">
        <v>0</v>
      </c>
      <c r="L289" s="15" t="n">
        <v>0</v>
      </c>
      <c r="M289" s="15" t="n">
        <v>0</v>
      </c>
      <c r="N289" s="15" t="n">
        <v>0</v>
      </c>
      <c r="O289" s="15" t="n">
        <v>0</v>
      </c>
      <c r="P289" s="15" t="n">
        <v>0</v>
      </c>
      <c r="Q289" s="15" t="n">
        <v>0</v>
      </c>
      <c r="R289" s="15" t="n">
        <v>0</v>
      </c>
      <c r="S289" s="15" t="n">
        <v>0</v>
      </c>
      <c r="T289" s="15" t="n">
        <v>0</v>
      </c>
      <c r="U289" s="15" t="n">
        <v>0</v>
      </c>
      <c r="V289" s="15" t="n">
        <v>0</v>
      </c>
      <c r="W289" s="15"/>
      <c r="X289" s="15" t="n">
        <v>0</v>
      </c>
      <c r="Y289" s="15" t="n">
        <v>0</v>
      </c>
      <c r="Z289" s="15"/>
    </row>
    <row r="290" customFormat="false" ht="12.8" hidden="false" customHeight="false" outlineLevel="0" collapsed="false">
      <c r="A290" s="15"/>
      <c r="B290" s="15"/>
      <c r="C290" s="15"/>
      <c r="D290" s="15"/>
      <c r="E290" s="15"/>
      <c r="F290" s="13"/>
      <c r="G290" s="13"/>
      <c r="H290" s="13" t="s">
        <v>131</v>
      </c>
      <c r="I290" s="13"/>
      <c r="J290" s="15" t="n">
        <v>391208</v>
      </c>
      <c r="K290" s="15" t="n">
        <v>391208</v>
      </c>
      <c r="L290" s="15" t="n">
        <v>391208</v>
      </c>
      <c r="M290" s="15" t="n">
        <v>377270</v>
      </c>
      <c r="N290" s="15" t="n">
        <v>13938</v>
      </c>
      <c r="O290" s="15" t="n">
        <v>0</v>
      </c>
      <c r="P290" s="15" t="n">
        <v>0</v>
      </c>
      <c r="Q290" s="15" t="n">
        <v>0</v>
      </c>
      <c r="R290" s="15" t="n">
        <v>0</v>
      </c>
      <c r="S290" s="15" t="n">
        <v>0</v>
      </c>
      <c r="T290" s="15" t="n">
        <v>0</v>
      </c>
      <c r="U290" s="15" t="n">
        <v>0</v>
      </c>
      <c r="V290" s="15" t="n">
        <v>0</v>
      </c>
      <c r="W290" s="15"/>
      <c r="X290" s="15" t="n">
        <v>0</v>
      </c>
      <c r="Y290" s="15" t="n">
        <v>0</v>
      </c>
      <c r="Z290" s="15"/>
    </row>
    <row r="291" customFormat="false" ht="12.8" hidden="false" customHeight="false" outlineLevel="0" collapsed="false">
      <c r="A291" s="15"/>
      <c r="B291" s="15"/>
      <c r="C291" s="15"/>
      <c r="D291" s="15" t="s">
        <v>184</v>
      </c>
      <c r="E291" s="13" t="s">
        <v>185</v>
      </c>
      <c r="F291" s="13"/>
      <c r="G291" s="13"/>
      <c r="H291" s="13" t="s">
        <v>128</v>
      </c>
      <c r="I291" s="13"/>
      <c r="J291" s="15" t="n">
        <v>310304</v>
      </c>
      <c r="K291" s="15" t="n">
        <v>310304</v>
      </c>
      <c r="L291" s="15" t="n">
        <v>310304</v>
      </c>
      <c r="M291" s="15" t="n">
        <v>310304</v>
      </c>
      <c r="N291" s="15" t="n">
        <v>0</v>
      </c>
      <c r="O291" s="15" t="n">
        <v>0</v>
      </c>
      <c r="P291" s="15" t="n">
        <v>0</v>
      </c>
      <c r="Q291" s="15" t="n">
        <v>0</v>
      </c>
      <c r="R291" s="15" t="n">
        <v>0</v>
      </c>
      <c r="S291" s="15" t="n">
        <v>0</v>
      </c>
      <c r="T291" s="15" t="n">
        <v>0</v>
      </c>
      <c r="U291" s="15" t="n">
        <v>0</v>
      </c>
      <c r="V291" s="15" t="n">
        <v>0</v>
      </c>
      <c r="W291" s="15"/>
      <c r="X291" s="15" t="n">
        <v>0</v>
      </c>
      <c r="Y291" s="15" t="n">
        <v>0</v>
      </c>
      <c r="Z291" s="15"/>
    </row>
    <row r="292" customFormat="false" ht="12.8" hidden="false" customHeight="false" outlineLevel="0" collapsed="false">
      <c r="A292" s="15"/>
      <c r="B292" s="15"/>
      <c r="C292" s="15"/>
      <c r="D292" s="15"/>
      <c r="E292" s="15"/>
      <c r="F292" s="13"/>
      <c r="G292" s="13"/>
      <c r="H292" s="13" t="s">
        <v>129</v>
      </c>
      <c r="I292" s="13"/>
      <c r="J292" s="15" t="n">
        <v>-30000</v>
      </c>
      <c r="K292" s="15" t="n">
        <v>-30000</v>
      </c>
      <c r="L292" s="15" t="n">
        <v>-30000</v>
      </c>
      <c r="M292" s="15" t="n">
        <v>-30000</v>
      </c>
      <c r="N292" s="15" t="n">
        <v>0</v>
      </c>
      <c r="O292" s="15" t="n">
        <v>0</v>
      </c>
      <c r="P292" s="15" t="n">
        <v>0</v>
      </c>
      <c r="Q292" s="15" t="n">
        <v>0</v>
      </c>
      <c r="R292" s="15" t="n">
        <v>0</v>
      </c>
      <c r="S292" s="15" t="n">
        <v>0</v>
      </c>
      <c r="T292" s="15" t="n">
        <v>0</v>
      </c>
      <c r="U292" s="15" t="n">
        <v>0</v>
      </c>
      <c r="V292" s="15" t="n">
        <v>0</v>
      </c>
      <c r="W292" s="15"/>
      <c r="X292" s="15" t="n">
        <v>0</v>
      </c>
      <c r="Y292" s="15" t="n">
        <v>0</v>
      </c>
      <c r="Z292" s="15"/>
    </row>
    <row r="293" customFormat="false" ht="12.8" hidden="false" customHeight="false" outlineLevel="0" collapsed="false">
      <c r="A293" s="15"/>
      <c r="B293" s="15"/>
      <c r="C293" s="15"/>
      <c r="D293" s="15"/>
      <c r="E293" s="15"/>
      <c r="F293" s="13"/>
      <c r="G293" s="13"/>
      <c r="H293" s="13" t="s">
        <v>130</v>
      </c>
      <c r="I293" s="13"/>
      <c r="J293" s="15" t="n">
        <v>0</v>
      </c>
      <c r="K293" s="15" t="n">
        <v>0</v>
      </c>
      <c r="L293" s="15" t="n">
        <v>0</v>
      </c>
      <c r="M293" s="15" t="n">
        <v>0</v>
      </c>
      <c r="N293" s="15" t="n">
        <v>0</v>
      </c>
      <c r="O293" s="15" t="n">
        <v>0</v>
      </c>
      <c r="P293" s="15" t="n">
        <v>0</v>
      </c>
      <c r="Q293" s="15" t="n">
        <v>0</v>
      </c>
      <c r="R293" s="15" t="n">
        <v>0</v>
      </c>
      <c r="S293" s="15" t="n">
        <v>0</v>
      </c>
      <c r="T293" s="15" t="n">
        <v>0</v>
      </c>
      <c r="U293" s="15" t="n">
        <v>0</v>
      </c>
      <c r="V293" s="15" t="n">
        <v>0</v>
      </c>
      <c r="W293" s="15"/>
      <c r="X293" s="15" t="n">
        <v>0</v>
      </c>
      <c r="Y293" s="15" t="n">
        <v>0</v>
      </c>
      <c r="Z293" s="15"/>
    </row>
    <row r="294" customFormat="false" ht="12.8" hidden="false" customHeight="false" outlineLevel="0" collapsed="false">
      <c r="A294" s="15"/>
      <c r="B294" s="15"/>
      <c r="C294" s="15"/>
      <c r="D294" s="15"/>
      <c r="E294" s="15"/>
      <c r="F294" s="13"/>
      <c r="G294" s="13"/>
      <c r="H294" s="13" t="s">
        <v>131</v>
      </c>
      <c r="I294" s="13"/>
      <c r="J294" s="15" t="n">
        <v>280304</v>
      </c>
      <c r="K294" s="15" t="n">
        <v>280304</v>
      </c>
      <c r="L294" s="15" t="n">
        <v>280304</v>
      </c>
      <c r="M294" s="15" t="n">
        <v>280304</v>
      </c>
      <c r="N294" s="15" t="n">
        <v>0</v>
      </c>
      <c r="O294" s="15" t="n">
        <v>0</v>
      </c>
      <c r="P294" s="15" t="n">
        <v>0</v>
      </c>
      <c r="Q294" s="15" t="n">
        <v>0</v>
      </c>
      <c r="R294" s="15" t="n">
        <v>0</v>
      </c>
      <c r="S294" s="15" t="n">
        <v>0</v>
      </c>
      <c r="T294" s="15" t="n">
        <v>0</v>
      </c>
      <c r="U294" s="15" t="n">
        <v>0</v>
      </c>
      <c r="V294" s="15" t="n">
        <v>0</v>
      </c>
      <c r="W294" s="15"/>
      <c r="X294" s="15" t="n">
        <v>0</v>
      </c>
      <c r="Y294" s="15" t="n">
        <v>0</v>
      </c>
      <c r="Z294" s="15"/>
    </row>
    <row r="295" customFormat="false" ht="12.8" hidden="false" customHeight="false" outlineLevel="0" collapsed="false">
      <c r="A295" s="15"/>
      <c r="B295" s="15"/>
      <c r="C295" s="15" t="s">
        <v>206</v>
      </c>
      <c r="D295" s="15"/>
      <c r="E295" s="13" t="s">
        <v>41</v>
      </c>
      <c r="F295" s="13"/>
      <c r="G295" s="13"/>
      <c r="H295" s="13" t="s">
        <v>128</v>
      </c>
      <c r="I295" s="13"/>
      <c r="J295" s="15" t="n">
        <v>562793</v>
      </c>
      <c r="K295" s="15" t="n">
        <v>562793</v>
      </c>
      <c r="L295" s="15" t="n">
        <v>136150</v>
      </c>
      <c r="M295" s="15" t="n">
        <v>132730</v>
      </c>
      <c r="N295" s="15" t="n">
        <v>3420</v>
      </c>
      <c r="O295" s="15" t="n">
        <v>0</v>
      </c>
      <c r="P295" s="15" t="n">
        <v>9000</v>
      </c>
      <c r="Q295" s="15" t="n">
        <v>417643</v>
      </c>
      <c r="R295" s="15" t="n">
        <v>0</v>
      </c>
      <c r="S295" s="15" t="n">
        <v>0</v>
      </c>
      <c r="T295" s="15" t="n">
        <v>0</v>
      </c>
      <c r="U295" s="15" t="n">
        <v>0</v>
      </c>
      <c r="V295" s="15" t="n">
        <v>0</v>
      </c>
      <c r="W295" s="15"/>
      <c r="X295" s="15" t="n">
        <v>0</v>
      </c>
      <c r="Y295" s="15" t="n">
        <v>0</v>
      </c>
      <c r="Z295" s="15"/>
    </row>
    <row r="296" customFormat="false" ht="12.8" hidden="false" customHeight="false" outlineLevel="0" collapsed="false">
      <c r="A296" s="15"/>
      <c r="B296" s="15"/>
      <c r="C296" s="15"/>
      <c r="D296" s="15"/>
      <c r="E296" s="15"/>
      <c r="F296" s="13"/>
      <c r="G296" s="13"/>
      <c r="H296" s="13" t="s">
        <v>129</v>
      </c>
      <c r="I296" s="13"/>
      <c r="J296" s="15" t="n">
        <v>-3558</v>
      </c>
      <c r="K296" s="15" t="n">
        <v>-3558</v>
      </c>
      <c r="L296" s="15" t="n">
        <v>0</v>
      </c>
      <c r="M296" s="15" t="n">
        <v>0</v>
      </c>
      <c r="N296" s="15" t="n">
        <v>0</v>
      </c>
      <c r="O296" s="15" t="n">
        <v>0</v>
      </c>
      <c r="P296" s="15" t="n">
        <v>0</v>
      </c>
      <c r="Q296" s="15" t="n">
        <v>-3558</v>
      </c>
      <c r="R296" s="15" t="n">
        <v>0</v>
      </c>
      <c r="S296" s="15" t="n">
        <v>0</v>
      </c>
      <c r="T296" s="15" t="n">
        <v>0</v>
      </c>
      <c r="U296" s="15" t="n">
        <v>0</v>
      </c>
      <c r="V296" s="15" t="n">
        <v>0</v>
      </c>
      <c r="W296" s="15"/>
      <c r="X296" s="15" t="n">
        <v>0</v>
      </c>
      <c r="Y296" s="15" t="n">
        <v>0</v>
      </c>
      <c r="Z296" s="15"/>
    </row>
    <row r="297" customFormat="false" ht="12.8" hidden="false" customHeight="false" outlineLevel="0" collapsed="false">
      <c r="A297" s="15"/>
      <c r="B297" s="15"/>
      <c r="C297" s="15"/>
      <c r="D297" s="15"/>
      <c r="E297" s="15"/>
      <c r="F297" s="13"/>
      <c r="G297" s="13"/>
      <c r="H297" s="13" t="s">
        <v>130</v>
      </c>
      <c r="I297" s="13"/>
      <c r="J297" s="15" t="n">
        <v>3558</v>
      </c>
      <c r="K297" s="15" t="n">
        <v>3558</v>
      </c>
      <c r="L297" s="15" t="n">
        <v>0</v>
      </c>
      <c r="M297" s="15" t="n">
        <v>0</v>
      </c>
      <c r="N297" s="15" t="n">
        <v>0</v>
      </c>
      <c r="O297" s="15" t="n">
        <v>0</v>
      </c>
      <c r="P297" s="15" t="n">
        <v>0</v>
      </c>
      <c r="Q297" s="15" t="n">
        <v>3558</v>
      </c>
      <c r="R297" s="15" t="n">
        <v>0</v>
      </c>
      <c r="S297" s="15" t="n">
        <v>0</v>
      </c>
      <c r="T297" s="15" t="n">
        <v>0</v>
      </c>
      <c r="U297" s="15" t="n">
        <v>0</v>
      </c>
      <c r="V297" s="15" t="n">
        <v>0</v>
      </c>
      <c r="W297" s="15"/>
      <c r="X297" s="15" t="n">
        <v>0</v>
      </c>
      <c r="Y297" s="15" t="n">
        <v>0</v>
      </c>
      <c r="Z297" s="15"/>
    </row>
    <row r="298" customFormat="false" ht="12.8" hidden="false" customHeight="false" outlineLevel="0" collapsed="false">
      <c r="A298" s="15"/>
      <c r="B298" s="15"/>
      <c r="C298" s="15"/>
      <c r="D298" s="15"/>
      <c r="E298" s="15"/>
      <c r="F298" s="13"/>
      <c r="G298" s="13"/>
      <c r="H298" s="13" t="s">
        <v>131</v>
      </c>
      <c r="I298" s="13"/>
      <c r="J298" s="15" t="n">
        <v>562793</v>
      </c>
      <c r="K298" s="15" t="n">
        <v>562793</v>
      </c>
      <c r="L298" s="15" t="n">
        <v>136150</v>
      </c>
      <c r="M298" s="15" t="n">
        <v>132730</v>
      </c>
      <c r="N298" s="15" t="n">
        <v>3420</v>
      </c>
      <c r="O298" s="15" t="n">
        <v>0</v>
      </c>
      <c r="P298" s="15" t="n">
        <v>9000</v>
      </c>
      <c r="Q298" s="15" t="n">
        <v>417643</v>
      </c>
      <c r="R298" s="15" t="n">
        <v>0</v>
      </c>
      <c r="S298" s="15" t="n">
        <v>0</v>
      </c>
      <c r="T298" s="15" t="n">
        <v>0</v>
      </c>
      <c r="U298" s="15" t="n">
        <v>0</v>
      </c>
      <c r="V298" s="15" t="n">
        <v>0</v>
      </c>
      <c r="W298" s="15"/>
      <c r="X298" s="15" t="n">
        <v>0</v>
      </c>
      <c r="Y298" s="15" t="n">
        <v>0</v>
      </c>
      <c r="Z298" s="15"/>
    </row>
    <row r="299" customFormat="false" ht="12.8" hidden="false" customHeight="false" outlineLevel="0" collapsed="false">
      <c r="A299" s="15"/>
      <c r="B299" s="15"/>
      <c r="C299" s="15"/>
      <c r="D299" s="15" t="s">
        <v>207</v>
      </c>
      <c r="E299" s="13" t="s">
        <v>178</v>
      </c>
      <c r="F299" s="13"/>
      <c r="G299" s="13"/>
      <c r="H299" s="13" t="s">
        <v>128</v>
      </c>
      <c r="I299" s="13"/>
      <c r="J299" s="15" t="n">
        <v>48300</v>
      </c>
      <c r="K299" s="15" t="n">
        <v>48300</v>
      </c>
      <c r="L299" s="15" t="n">
        <v>0</v>
      </c>
      <c r="M299" s="15" t="n">
        <v>0</v>
      </c>
      <c r="N299" s="15" t="n">
        <v>0</v>
      </c>
      <c r="O299" s="15" t="n">
        <v>0</v>
      </c>
      <c r="P299" s="15" t="n">
        <v>0</v>
      </c>
      <c r="Q299" s="15" t="n">
        <v>48300</v>
      </c>
      <c r="R299" s="15" t="n">
        <v>0</v>
      </c>
      <c r="S299" s="15" t="n">
        <v>0</v>
      </c>
      <c r="T299" s="15" t="n">
        <v>0</v>
      </c>
      <c r="U299" s="15" t="n">
        <v>0</v>
      </c>
      <c r="V299" s="15" t="n">
        <v>0</v>
      </c>
      <c r="W299" s="15"/>
      <c r="X299" s="15" t="n">
        <v>0</v>
      </c>
      <c r="Y299" s="15" t="n">
        <v>0</v>
      </c>
      <c r="Z299" s="15"/>
    </row>
    <row r="300" customFormat="false" ht="12.8" hidden="false" customHeight="false" outlineLevel="0" collapsed="false">
      <c r="A300" s="15"/>
      <c r="B300" s="15"/>
      <c r="C300" s="15"/>
      <c r="D300" s="15"/>
      <c r="E300" s="15"/>
      <c r="F300" s="13"/>
      <c r="G300" s="13"/>
      <c r="H300" s="13" t="s">
        <v>129</v>
      </c>
      <c r="I300" s="13"/>
      <c r="J300" s="15" t="n">
        <v>-3558</v>
      </c>
      <c r="K300" s="15" t="n">
        <v>-3558</v>
      </c>
      <c r="L300" s="15" t="n">
        <v>0</v>
      </c>
      <c r="M300" s="15" t="n">
        <v>0</v>
      </c>
      <c r="N300" s="15" t="n">
        <v>0</v>
      </c>
      <c r="O300" s="15" t="n">
        <v>0</v>
      </c>
      <c r="P300" s="15" t="n">
        <v>0</v>
      </c>
      <c r="Q300" s="15" t="n">
        <v>-3558</v>
      </c>
      <c r="R300" s="15" t="n">
        <v>0</v>
      </c>
      <c r="S300" s="15" t="n">
        <v>0</v>
      </c>
      <c r="T300" s="15" t="n">
        <v>0</v>
      </c>
      <c r="U300" s="15" t="n">
        <v>0</v>
      </c>
      <c r="V300" s="15" t="n">
        <v>0</v>
      </c>
      <c r="W300" s="15"/>
      <c r="X300" s="15" t="n">
        <v>0</v>
      </c>
      <c r="Y300" s="15" t="n">
        <v>0</v>
      </c>
      <c r="Z300" s="15"/>
    </row>
    <row r="301" customFormat="false" ht="12.8" hidden="false" customHeight="false" outlineLevel="0" collapsed="false">
      <c r="A301" s="15"/>
      <c r="B301" s="15"/>
      <c r="C301" s="15"/>
      <c r="D301" s="15"/>
      <c r="E301" s="15"/>
      <c r="F301" s="13"/>
      <c r="G301" s="13"/>
      <c r="H301" s="13" t="s">
        <v>130</v>
      </c>
      <c r="I301" s="13"/>
      <c r="J301" s="15" t="n">
        <v>0</v>
      </c>
      <c r="K301" s="15" t="n">
        <v>0</v>
      </c>
      <c r="L301" s="15" t="n">
        <v>0</v>
      </c>
      <c r="M301" s="15" t="n">
        <v>0</v>
      </c>
      <c r="N301" s="15" t="n">
        <v>0</v>
      </c>
      <c r="O301" s="15" t="n">
        <v>0</v>
      </c>
      <c r="P301" s="15" t="n">
        <v>0</v>
      </c>
      <c r="Q301" s="15" t="n">
        <v>0</v>
      </c>
      <c r="R301" s="15" t="n">
        <v>0</v>
      </c>
      <c r="S301" s="15" t="n">
        <v>0</v>
      </c>
      <c r="T301" s="15" t="n">
        <v>0</v>
      </c>
      <c r="U301" s="15" t="n">
        <v>0</v>
      </c>
      <c r="V301" s="15" t="n">
        <v>0</v>
      </c>
      <c r="W301" s="15"/>
      <c r="X301" s="15" t="n">
        <v>0</v>
      </c>
      <c r="Y301" s="15" t="n">
        <v>0</v>
      </c>
      <c r="Z301" s="15"/>
    </row>
    <row r="302" customFormat="false" ht="12.8" hidden="false" customHeight="false" outlineLevel="0" collapsed="false">
      <c r="A302" s="15"/>
      <c r="B302" s="15"/>
      <c r="C302" s="15"/>
      <c r="D302" s="15"/>
      <c r="E302" s="15"/>
      <c r="F302" s="13"/>
      <c r="G302" s="13"/>
      <c r="H302" s="13" t="s">
        <v>131</v>
      </c>
      <c r="I302" s="13"/>
      <c r="J302" s="15" t="n">
        <v>44742</v>
      </c>
      <c r="K302" s="15" t="n">
        <v>44742</v>
      </c>
      <c r="L302" s="15" t="n">
        <v>0</v>
      </c>
      <c r="M302" s="15" t="n">
        <v>0</v>
      </c>
      <c r="N302" s="15" t="n">
        <v>0</v>
      </c>
      <c r="O302" s="15" t="n">
        <v>0</v>
      </c>
      <c r="P302" s="15" t="n">
        <v>0</v>
      </c>
      <c r="Q302" s="15" t="n">
        <v>44742</v>
      </c>
      <c r="R302" s="15" t="n">
        <v>0</v>
      </c>
      <c r="S302" s="15" t="n">
        <v>0</v>
      </c>
      <c r="T302" s="15" t="n">
        <v>0</v>
      </c>
      <c r="U302" s="15" t="n">
        <v>0</v>
      </c>
      <c r="V302" s="15" t="n">
        <v>0</v>
      </c>
      <c r="W302" s="15"/>
      <c r="X302" s="15" t="n">
        <v>0</v>
      </c>
      <c r="Y302" s="15" t="n">
        <v>0</v>
      </c>
      <c r="Z302" s="15"/>
    </row>
    <row r="303" customFormat="false" ht="12.8" hidden="false" customHeight="false" outlineLevel="0" collapsed="false">
      <c r="A303" s="15"/>
      <c r="B303" s="15"/>
      <c r="C303" s="15"/>
      <c r="D303" s="15" t="s">
        <v>208</v>
      </c>
      <c r="E303" s="13" t="s">
        <v>149</v>
      </c>
      <c r="F303" s="13"/>
      <c r="G303" s="13"/>
      <c r="H303" s="13" t="s">
        <v>128</v>
      </c>
      <c r="I303" s="13"/>
      <c r="J303" s="15" t="n">
        <v>27470</v>
      </c>
      <c r="K303" s="15" t="n">
        <v>27470</v>
      </c>
      <c r="L303" s="15" t="n">
        <v>0</v>
      </c>
      <c r="M303" s="15" t="n">
        <v>0</v>
      </c>
      <c r="N303" s="15" t="n">
        <v>0</v>
      </c>
      <c r="O303" s="15" t="n">
        <v>0</v>
      </c>
      <c r="P303" s="15" t="n">
        <v>0</v>
      </c>
      <c r="Q303" s="15" t="n">
        <v>27470</v>
      </c>
      <c r="R303" s="15" t="n">
        <v>0</v>
      </c>
      <c r="S303" s="15" t="n">
        <v>0</v>
      </c>
      <c r="T303" s="15" t="n">
        <v>0</v>
      </c>
      <c r="U303" s="15" t="n">
        <v>0</v>
      </c>
      <c r="V303" s="15" t="n">
        <v>0</v>
      </c>
      <c r="W303" s="15"/>
      <c r="X303" s="15" t="n">
        <v>0</v>
      </c>
      <c r="Y303" s="15" t="n">
        <v>0</v>
      </c>
      <c r="Z303" s="15"/>
    </row>
    <row r="304" customFormat="false" ht="12.8" hidden="false" customHeight="false" outlineLevel="0" collapsed="false">
      <c r="A304" s="15"/>
      <c r="B304" s="15"/>
      <c r="C304" s="15"/>
      <c r="D304" s="15"/>
      <c r="E304" s="15"/>
      <c r="F304" s="13"/>
      <c r="G304" s="13"/>
      <c r="H304" s="13" t="s">
        <v>129</v>
      </c>
      <c r="I304" s="13"/>
      <c r="J304" s="15" t="n">
        <v>0</v>
      </c>
      <c r="K304" s="15" t="n">
        <v>0</v>
      </c>
      <c r="L304" s="15" t="n">
        <v>0</v>
      </c>
      <c r="M304" s="15" t="n">
        <v>0</v>
      </c>
      <c r="N304" s="15" t="n">
        <v>0</v>
      </c>
      <c r="O304" s="15" t="n">
        <v>0</v>
      </c>
      <c r="P304" s="15" t="n">
        <v>0</v>
      </c>
      <c r="Q304" s="15" t="n">
        <v>0</v>
      </c>
      <c r="R304" s="15" t="n">
        <v>0</v>
      </c>
      <c r="S304" s="15" t="n">
        <v>0</v>
      </c>
      <c r="T304" s="15" t="n">
        <v>0</v>
      </c>
      <c r="U304" s="15" t="n">
        <v>0</v>
      </c>
      <c r="V304" s="15" t="n">
        <v>0</v>
      </c>
      <c r="W304" s="15"/>
      <c r="X304" s="15" t="n">
        <v>0</v>
      </c>
      <c r="Y304" s="15" t="n">
        <v>0</v>
      </c>
      <c r="Z304" s="15"/>
    </row>
    <row r="305" customFormat="false" ht="12.8" hidden="false" customHeight="false" outlineLevel="0" collapsed="false">
      <c r="A305" s="15"/>
      <c r="B305" s="15"/>
      <c r="C305" s="15"/>
      <c r="D305" s="15"/>
      <c r="E305" s="15"/>
      <c r="F305" s="13"/>
      <c r="G305" s="13"/>
      <c r="H305" s="13" t="s">
        <v>130</v>
      </c>
      <c r="I305" s="13"/>
      <c r="J305" s="15" t="n">
        <v>3558</v>
      </c>
      <c r="K305" s="15" t="n">
        <v>3558</v>
      </c>
      <c r="L305" s="15" t="n">
        <v>0</v>
      </c>
      <c r="M305" s="15" t="n">
        <v>0</v>
      </c>
      <c r="N305" s="15" t="n">
        <v>0</v>
      </c>
      <c r="O305" s="15" t="n">
        <v>0</v>
      </c>
      <c r="P305" s="15" t="n">
        <v>0</v>
      </c>
      <c r="Q305" s="15" t="n">
        <v>3558</v>
      </c>
      <c r="R305" s="15" t="n">
        <v>0</v>
      </c>
      <c r="S305" s="15" t="n">
        <v>0</v>
      </c>
      <c r="T305" s="15" t="n">
        <v>0</v>
      </c>
      <c r="U305" s="15" t="n">
        <v>0</v>
      </c>
      <c r="V305" s="15" t="n">
        <v>0</v>
      </c>
      <c r="W305" s="15"/>
      <c r="X305" s="15" t="n">
        <v>0</v>
      </c>
      <c r="Y305" s="15" t="n">
        <v>0</v>
      </c>
      <c r="Z305" s="15"/>
    </row>
    <row r="306" customFormat="false" ht="12.8" hidden="false" customHeight="false" outlineLevel="0" collapsed="false">
      <c r="A306" s="15"/>
      <c r="B306" s="15"/>
      <c r="C306" s="15"/>
      <c r="D306" s="15"/>
      <c r="E306" s="15"/>
      <c r="F306" s="13"/>
      <c r="G306" s="13"/>
      <c r="H306" s="13" t="s">
        <v>131</v>
      </c>
      <c r="I306" s="13"/>
      <c r="J306" s="15" t="n">
        <v>31028</v>
      </c>
      <c r="K306" s="15" t="n">
        <v>31028</v>
      </c>
      <c r="L306" s="15" t="n">
        <v>0</v>
      </c>
      <c r="M306" s="15" t="n">
        <v>0</v>
      </c>
      <c r="N306" s="15" t="n">
        <v>0</v>
      </c>
      <c r="O306" s="15" t="n">
        <v>0</v>
      </c>
      <c r="P306" s="15" t="n">
        <v>0</v>
      </c>
      <c r="Q306" s="15" t="n">
        <v>31028</v>
      </c>
      <c r="R306" s="15" t="n">
        <v>0</v>
      </c>
      <c r="S306" s="15" t="n">
        <v>0</v>
      </c>
      <c r="T306" s="15" t="n">
        <v>0</v>
      </c>
      <c r="U306" s="15" t="n">
        <v>0</v>
      </c>
      <c r="V306" s="15" t="n">
        <v>0</v>
      </c>
      <c r="W306" s="15"/>
      <c r="X306" s="15" t="n">
        <v>0</v>
      </c>
      <c r="Y306" s="15" t="n">
        <v>0</v>
      </c>
      <c r="Z306" s="15"/>
    </row>
    <row r="307" customFormat="false" ht="12.8" hidden="false" customHeight="false" outlineLevel="0" collapsed="false">
      <c r="A307" s="15" t="s">
        <v>209</v>
      </c>
      <c r="B307" s="15"/>
      <c r="C307" s="15"/>
      <c r="D307" s="15"/>
      <c r="E307" s="13" t="s">
        <v>210</v>
      </c>
      <c r="F307" s="13"/>
      <c r="G307" s="13"/>
      <c r="H307" s="13" t="s">
        <v>128</v>
      </c>
      <c r="I307" s="13"/>
      <c r="J307" s="15" t="n">
        <v>8599803</v>
      </c>
      <c r="K307" s="15" t="n">
        <v>1247994</v>
      </c>
      <c r="L307" s="15" t="n">
        <v>1244994</v>
      </c>
      <c r="M307" s="15" t="n">
        <v>0</v>
      </c>
      <c r="N307" s="15" t="n">
        <v>1244994</v>
      </c>
      <c r="O307" s="15" t="n">
        <v>3000</v>
      </c>
      <c r="P307" s="15" t="n">
        <v>0</v>
      </c>
      <c r="Q307" s="15" t="n">
        <v>0</v>
      </c>
      <c r="R307" s="15" t="n">
        <v>0</v>
      </c>
      <c r="S307" s="15" t="n">
        <v>0</v>
      </c>
      <c r="T307" s="15" t="n">
        <v>7351809</v>
      </c>
      <c r="U307" s="15" t="n">
        <v>7351809</v>
      </c>
      <c r="V307" s="15" t="n">
        <v>0</v>
      </c>
      <c r="W307" s="15"/>
      <c r="X307" s="15" t="n">
        <v>0</v>
      </c>
      <c r="Y307" s="15" t="n">
        <v>0</v>
      </c>
      <c r="Z307" s="15"/>
    </row>
    <row r="308" customFormat="false" ht="12.8" hidden="false" customHeight="false" outlineLevel="0" collapsed="false">
      <c r="A308" s="15"/>
      <c r="B308" s="15"/>
      <c r="C308" s="15"/>
      <c r="D308" s="15"/>
      <c r="E308" s="15"/>
      <c r="F308" s="13"/>
      <c r="G308" s="13"/>
      <c r="H308" s="13" t="s">
        <v>129</v>
      </c>
      <c r="I308" s="13"/>
      <c r="J308" s="15" t="n">
        <v>0</v>
      </c>
      <c r="K308" s="15" t="n">
        <v>0</v>
      </c>
      <c r="L308" s="15" t="n">
        <v>0</v>
      </c>
      <c r="M308" s="15" t="n">
        <v>0</v>
      </c>
      <c r="N308" s="15" t="n">
        <v>0</v>
      </c>
      <c r="O308" s="15" t="n">
        <v>0</v>
      </c>
      <c r="P308" s="15" t="n">
        <v>0</v>
      </c>
      <c r="Q308" s="15" t="n">
        <v>0</v>
      </c>
      <c r="R308" s="15" t="n">
        <v>0</v>
      </c>
      <c r="S308" s="15" t="n">
        <v>0</v>
      </c>
      <c r="T308" s="15" t="n">
        <v>0</v>
      </c>
      <c r="U308" s="15" t="n">
        <v>0</v>
      </c>
      <c r="V308" s="15" t="n">
        <v>0</v>
      </c>
      <c r="W308" s="15"/>
      <c r="X308" s="15" t="n">
        <v>0</v>
      </c>
      <c r="Y308" s="15" t="n">
        <v>0</v>
      </c>
      <c r="Z308" s="15"/>
    </row>
    <row r="309" customFormat="false" ht="12.8" hidden="false" customHeight="false" outlineLevel="0" collapsed="false">
      <c r="A309" s="15"/>
      <c r="B309" s="15"/>
      <c r="C309" s="15"/>
      <c r="D309" s="15"/>
      <c r="E309" s="15"/>
      <c r="F309" s="13"/>
      <c r="G309" s="13"/>
      <c r="H309" s="13" t="s">
        <v>130</v>
      </c>
      <c r="I309" s="13"/>
      <c r="J309" s="15" t="n">
        <v>25000</v>
      </c>
      <c r="K309" s="15" t="n">
        <v>0</v>
      </c>
      <c r="L309" s="15" t="n">
        <v>0</v>
      </c>
      <c r="M309" s="15" t="n">
        <v>0</v>
      </c>
      <c r="N309" s="15" t="n">
        <v>0</v>
      </c>
      <c r="O309" s="15" t="n">
        <v>0</v>
      </c>
      <c r="P309" s="15" t="n">
        <v>0</v>
      </c>
      <c r="Q309" s="15" t="n">
        <v>0</v>
      </c>
      <c r="R309" s="15" t="n">
        <v>0</v>
      </c>
      <c r="S309" s="15" t="n">
        <v>0</v>
      </c>
      <c r="T309" s="15" t="n">
        <v>25000</v>
      </c>
      <c r="U309" s="15" t="n">
        <v>25000</v>
      </c>
      <c r="V309" s="15" t="n">
        <v>0</v>
      </c>
      <c r="W309" s="15"/>
      <c r="X309" s="15" t="n">
        <v>0</v>
      </c>
      <c r="Y309" s="15" t="n">
        <v>0</v>
      </c>
      <c r="Z309" s="15"/>
    </row>
    <row r="310" customFormat="false" ht="12.8" hidden="false" customHeight="false" outlineLevel="0" collapsed="false">
      <c r="A310" s="15"/>
      <c r="B310" s="15"/>
      <c r="C310" s="15"/>
      <c r="D310" s="15"/>
      <c r="E310" s="15"/>
      <c r="F310" s="13"/>
      <c r="G310" s="13"/>
      <c r="H310" s="13" t="s">
        <v>131</v>
      </c>
      <c r="I310" s="13"/>
      <c r="J310" s="15" t="n">
        <v>8624803</v>
      </c>
      <c r="K310" s="15" t="n">
        <v>1247994</v>
      </c>
      <c r="L310" s="15" t="n">
        <v>1244994</v>
      </c>
      <c r="M310" s="15" t="n">
        <v>0</v>
      </c>
      <c r="N310" s="15" t="n">
        <v>1244994</v>
      </c>
      <c r="O310" s="15" t="n">
        <v>3000</v>
      </c>
      <c r="P310" s="15" t="n">
        <v>0</v>
      </c>
      <c r="Q310" s="15" t="n">
        <v>0</v>
      </c>
      <c r="R310" s="15" t="n">
        <v>0</v>
      </c>
      <c r="S310" s="15" t="n">
        <v>0</v>
      </c>
      <c r="T310" s="15" t="n">
        <v>7376809</v>
      </c>
      <c r="U310" s="15" t="n">
        <v>7376809</v>
      </c>
      <c r="V310" s="15" t="n">
        <v>0</v>
      </c>
      <c r="W310" s="15"/>
      <c r="X310" s="15" t="n">
        <v>0</v>
      </c>
      <c r="Y310" s="15" t="n">
        <v>0</v>
      </c>
      <c r="Z310" s="15"/>
    </row>
    <row r="311" customFormat="false" ht="12.8" hidden="false" customHeight="false" outlineLevel="0" collapsed="false">
      <c r="A311" s="15"/>
      <c r="B311" s="15"/>
      <c r="C311" s="15" t="s">
        <v>211</v>
      </c>
      <c r="D311" s="15"/>
      <c r="E311" s="13" t="s">
        <v>212</v>
      </c>
      <c r="F311" s="13"/>
      <c r="G311" s="13"/>
      <c r="H311" s="13" t="s">
        <v>128</v>
      </c>
      <c r="I311" s="13"/>
      <c r="J311" s="15" t="n">
        <v>7351809</v>
      </c>
      <c r="K311" s="15" t="n">
        <v>0</v>
      </c>
      <c r="L311" s="15" t="n">
        <v>0</v>
      </c>
      <c r="M311" s="15" t="n">
        <v>0</v>
      </c>
      <c r="N311" s="15" t="n">
        <v>0</v>
      </c>
      <c r="O311" s="15" t="n">
        <v>0</v>
      </c>
      <c r="P311" s="15" t="n">
        <v>0</v>
      </c>
      <c r="Q311" s="15" t="n">
        <v>0</v>
      </c>
      <c r="R311" s="15" t="n">
        <v>0</v>
      </c>
      <c r="S311" s="15" t="n">
        <v>0</v>
      </c>
      <c r="T311" s="15" t="n">
        <v>7351809</v>
      </c>
      <c r="U311" s="15" t="n">
        <v>7351809</v>
      </c>
      <c r="V311" s="15" t="n">
        <v>0</v>
      </c>
      <c r="W311" s="15"/>
      <c r="X311" s="15" t="n">
        <v>0</v>
      </c>
      <c r="Y311" s="15" t="n">
        <v>0</v>
      </c>
      <c r="Z311" s="15"/>
    </row>
    <row r="312" customFormat="false" ht="12.8" hidden="false" customHeight="false" outlineLevel="0" collapsed="false">
      <c r="A312" s="15"/>
      <c r="B312" s="15"/>
      <c r="C312" s="15"/>
      <c r="D312" s="15"/>
      <c r="E312" s="15"/>
      <c r="F312" s="13"/>
      <c r="G312" s="13"/>
      <c r="H312" s="13" t="s">
        <v>129</v>
      </c>
      <c r="I312" s="13"/>
      <c r="J312" s="15" t="n">
        <v>0</v>
      </c>
      <c r="K312" s="15" t="n">
        <v>0</v>
      </c>
      <c r="L312" s="15" t="n">
        <v>0</v>
      </c>
      <c r="M312" s="15" t="n">
        <v>0</v>
      </c>
      <c r="N312" s="15" t="n">
        <v>0</v>
      </c>
      <c r="O312" s="15" t="n">
        <v>0</v>
      </c>
      <c r="P312" s="15" t="n">
        <v>0</v>
      </c>
      <c r="Q312" s="15" t="n">
        <v>0</v>
      </c>
      <c r="R312" s="15" t="n">
        <v>0</v>
      </c>
      <c r="S312" s="15" t="n">
        <v>0</v>
      </c>
      <c r="T312" s="15" t="n">
        <v>0</v>
      </c>
      <c r="U312" s="15" t="n">
        <v>0</v>
      </c>
      <c r="V312" s="15" t="n">
        <v>0</v>
      </c>
      <c r="W312" s="15"/>
      <c r="X312" s="15" t="n">
        <v>0</v>
      </c>
      <c r="Y312" s="15" t="n">
        <v>0</v>
      </c>
      <c r="Z312" s="15"/>
    </row>
    <row r="313" customFormat="false" ht="12.8" hidden="false" customHeight="false" outlineLevel="0" collapsed="false">
      <c r="A313" s="15"/>
      <c r="B313" s="15"/>
      <c r="C313" s="15"/>
      <c r="D313" s="15"/>
      <c r="E313" s="15"/>
      <c r="F313" s="13"/>
      <c r="G313" s="13"/>
      <c r="H313" s="13" t="s">
        <v>130</v>
      </c>
      <c r="I313" s="13"/>
      <c r="J313" s="15" t="n">
        <v>25000</v>
      </c>
      <c r="K313" s="15" t="n">
        <v>0</v>
      </c>
      <c r="L313" s="15" t="n">
        <v>0</v>
      </c>
      <c r="M313" s="15" t="n">
        <v>0</v>
      </c>
      <c r="N313" s="15" t="n">
        <v>0</v>
      </c>
      <c r="O313" s="15" t="n">
        <v>0</v>
      </c>
      <c r="P313" s="15" t="n">
        <v>0</v>
      </c>
      <c r="Q313" s="15" t="n">
        <v>0</v>
      </c>
      <c r="R313" s="15" t="n">
        <v>0</v>
      </c>
      <c r="S313" s="15" t="n">
        <v>0</v>
      </c>
      <c r="T313" s="15" t="n">
        <v>25000</v>
      </c>
      <c r="U313" s="15" t="n">
        <v>25000</v>
      </c>
      <c r="V313" s="15" t="n">
        <v>0</v>
      </c>
      <c r="W313" s="15"/>
      <c r="X313" s="15" t="n">
        <v>0</v>
      </c>
      <c r="Y313" s="15" t="n">
        <v>0</v>
      </c>
      <c r="Z313" s="15"/>
    </row>
    <row r="314" customFormat="false" ht="12.8" hidden="false" customHeight="false" outlineLevel="0" collapsed="false">
      <c r="A314" s="15"/>
      <c r="B314" s="15"/>
      <c r="C314" s="15"/>
      <c r="D314" s="15"/>
      <c r="E314" s="15"/>
      <c r="F314" s="13"/>
      <c r="G314" s="13"/>
      <c r="H314" s="13" t="s">
        <v>131</v>
      </c>
      <c r="I314" s="13"/>
      <c r="J314" s="15" t="n">
        <v>7376809</v>
      </c>
      <c r="K314" s="15" t="n">
        <v>0</v>
      </c>
      <c r="L314" s="15" t="n">
        <v>0</v>
      </c>
      <c r="M314" s="15" t="n">
        <v>0</v>
      </c>
      <c r="N314" s="15" t="n">
        <v>0</v>
      </c>
      <c r="O314" s="15" t="n">
        <v>0</v>
      </c>
      <c r="P314" s="15" t="n">
        <v>0</v>
      </c>
      <c r="Q314" s="15" t="n">
        <v>0</v>
      </c>
      <c r="R314" s="15" t="n">
        <v>0</v>
      </c>
      <c r="S314" s="15" t="n">
        <v>0</v>
      </c>
      <c r="T314" s="15" t="n">
        <v>7376809</v>
      </c>
      <c r="U314" s="15" t="n">
        <v>7376809</v>
      </c>
      <c r="V314" s="15" t="n">
        <v>0</v>
      </c>
      <c r="W314" s="15"/>
      <c r="X314" s="15" t="n">
        <v>0</v>
      </c>
      <c r="Y314" s="15" t="n">
        <v>0</v>
      </c>
      <c r="Z314" s="15"/>
    </row>
    <row r="315" customFormat="false" ht="12.8" hidden="false" customHeight="false" outlineLevel="0" collapsed="false">
      <c r="A315" s="15"/>
      <c r="B315" s="15"/>
      <c r="C315" s="15"/>
      <c r="D315" s="15" t="s">
        <v>213</v>
      </c>
      <c r="E315" s="13" t="s">
        <v>214</v>
      </c>
      <c r="F315" s="13"/>
      <c r="G315" s="13"/>
      <c r="H315" s="13" t="s">
        <v>128</v>
      </c>
      <c r="I315" s="13"/>
      <c r="J315" s="15" t="n">
        <v>641000</v>
      </c>
      <c r="K315" s="15" t="n">
        <v>0</v>
      </c>
      <c r="L315" s="15" t="n">
        <v>0</v>
      </c>
      <c r="M315" s="15" t="n">
        <v>0</v>
      </c>
      <c r="N315" s="15" t="n">
        <v>0</v>
      </c>
      <c r="O315" s="15" t="n">
        <v>0</v>
      </c>
      <c r="P315" s="15" t="n">
        <v>0</v>
      </c>
      <c r="Q315" s="15" t="n">
        <v>0</v>
      </c>
      <c r="R315" s="15" t="n">
        <v>0</v>
      </c>
      <c r="S315" s="15" t="n">
        <v>0</v>
      </c>
      <c r="T315" s="15" t="n">
        <v>641000</v>
      </c>
      <c r="U315" s="15" t="n">
        <v>641000</v>
      </c>
      <c r="V315" s="15" t="n">
        <v>0</v>
      </c>
      <c r="W315" s="15"/>
      <c r="X315" s="15" t="n">
        <v>0</v>
      </c>
      <c r="Y315" s="15" t="n">
        <v>0</v>
      </c>
      <c r="Z315" s="15"/>
    </row>
    <row r="316" customFormat="false" ht="12.8" hidden="false" customHeight="false" outlineLevel="0" collapsed="false">
      <c r="A316" s="15"/>
      <c r="B316" s="15"/>
      <c r="C316" s="15"/>
      <c r="D316" s="15"/>
      <c r="E316" s="15"/>
      <c r="F316" s="13"/>
      <c r="G316" s="13"/>
      <c r="H316" s="13" t="s">
        <v>129</v>
      </c>
      <c r="I316" s="13"/>
      <c r="J316" s="15" t="n">
        <v>0</v>
      </c>
      <c r="K316" s="15" t="n">
        <v>0</v>
      </c>
      <c r="L316" s="15" t="n">
        <v>0</v>
      </c>
      <c r="M316" s="15" t="n">
        <v>0</v>
      </c>
      <c r="N316" s="15" t="n">
        <v>0</v>
      </c>
      <c r="O316" s="15" t="n">
        <v>0</v>
      </c>
      <c r="P316" s="15" t="n">
        <v>0</v>
      </c>
      <c r="Q316" s="15" t="n">
        <v>0</v>
      </c>
      <c r="R316" s="15" t="n">
        <v>0</v>
      </c>
      <c r="S316" s="15" t="n">
        <v>0</v>
      </c>
      <c r="T316" s="15" t="n">
        <v>0</v>
      </c>
      <c r="U316" s="15" t="n">
        <v>0</v>
      </c>
      <c r="V316" s="15" t="n">
        <v>0</v>
      </c>
      <c r="W316" s="15"/>
      <c r="X316" s="15" t="n">
        <v>0</v>
      </c>
      <c r="Y316" s="15" t="n">
        <v>0</v>
      </c>
      <c r="Z316" s="15"/>
    </row>
    <row r="317" customFormat="false" ht="12.8" hidden="false" customHeight="false" outlineLevel="0" collapsed="false">
      <c r="A317" s="15"/>
      <c r="B317" s="15"/>
      <c r="C317" s="15"/>
      <c r="D317" s="15"/>
      <c r="E317" s="15"/>
      <c r="F317" s="13"/>
      <c r="G317" s="13"/>
      <c r="H317" s="13" t="s">
        <v>130</v>
      </c>
      <c r="I317" s="13"/>
      <c r="J317" s="15" t="n">
        <v>25000</v>
      </c>
      <c r="K317" s="15" t="n">
        <v>0</v>
      </c>
      <c r="L317" s="15" t="n">
        <v>0</v>
      </c>
      <c r="M317" s="15" t="n">
        <v>0</v>
      </c>
      <c r="N317" s="15" t="n">
        <v>0</v>
      </c>
      <c r="O317" s="15" t="n">
        <v>0</v>
      </c>
      <c r="P317" s="15" t="n">
        <v>0</v>
      </c>
      <c r="Q317" s="15" t="n">
        <v>0</v>
      </c>
      <c r="R317" s="15" t="n">
        <v>0</v>
      </c>
      <c r="S317" s="15" t="n">
        <v>0</v>
      </c>
      <c r="T317" s="15" t="n">
        <v>25000</v>
      </c>
      <c r="U317" s="15" t="n">
        <v>25000</v>
      </c>
      <c r="V317" s="15" t="n">
        <v>0</v>
      </c>
      <c r="W317" s="15"/>
      <c r="X317" s="15" t="n">
        <v>0</v>
      </c>
      <c r="Y317" s="15" t="n">
        <v>0</v>
      </c>
      <c r="Z317" s="15"/>
    </row>
    <row r="318" customFormat="false" ht="12.8" hidden="false" customHeight="false" outlineLevel="0" collapsed="false">
      <c r="A318" s="15"/>
      <c r="B318" s="15"/>
      <c r="C318" s="15"/>
      <c r="D318" s="15"/>
      <c r="E318" s="15"/>
      <c r="F318" s="13"/>
      <c r="G318" s="13"/>
      <c r="H318" s="13" t="s">
        <v>131</v>
      </c>
      <c r="I318" s="13"/>
      <c r="J318" s="15" t="n">
        <v>666000</v>
      </c>
      <c r="K318" s="15" t="n">
        <v>0</v>
      </c>
      <c r="L318" s="15" t="n">
        <v>0</v>
      </c>
      <c r="M318" s="15" t="n">
        <v>0</v>
      </c>
      <c r="N318" s="15" t="n">
        <v>0</v>
      </c>
      <c r="O318" s="15" t="n">
        <v>0</v>
      </c>
      <c r="P318" s="15" t="n">
        <v>0</v>
      </c>
      <c r="Q318" s="15" t="n">
        <v>0</v>
      </c>
      <c r="R318" s="15" t="n">
        <v>0</v>
      </c>
      <c r="S318" s="15" t="n">
        <v>0</v>
      </c>
      <c r="T318" s="15" t="n">
        <v>666000</v>
      </c>
      <c r="U318" s="15" t="n">
        <v>666000</v>
      </c>
      <c r="V318" s="15" t="n">
        <v>0</v>
      </c>
      <c r="W318" s="15"/>
      <c r="X318" s="15" t="n">
        <v>0</v>
      </c>
      <c r="Y318" s="15" t="n">
        <v>0</v>
      </c>
      <c r="Z318" s="15"/>
    </row>
    <row r="319" customFormat="false" ht="12.8" hidden="false" customHeight="false" outlineLevel="0" collapsed="false">
      <c r="A319" s="15" t="s">
        <v>33</v>
      </c>
      <c r="B319" s="15"/>
      <c r="C319" s="15"/>
      <c r="D319" s="15"/>
      <c r="E319" s="13" t="s">
        <v>34</v>
      </c>
      <c r="F319" s="13"/>
      <c r="G319" s="13"/>
      <c r="H319" s="13" t="s">
        <v>128</v>
      </c>
      <c r="I319" s="13"/>
      <c r="J319" s="15" t="n">
        <v>13845105</v>
      </c>
      <c r="K319" s="15" t="n">
        <v>13340391</v>
      </c>
      <c r="L319" s="15" t="n">
        <v>12645305</v>
      </c>
      <c r="M319" s="15" t="n">
        <v>9893334</v>
      </c>
      <c r="N319" s="15" t="n">
        <v>2751971</v>
      </c>
      <c r="O319" s="15" t="n">
        <v>3000</v>
      </c>
      <c r="P319" s="15" t="n">
        <v>34007</v>
      </c>
      <c r="Q319" s="15" t="n">
        <v>658079</v>
      </c>
      <c r="R319" s="15" t="n">
        <v>0</v>
      </c>
      <c r="S319" s="15" t="n">
        <v>0</v>
      </c>
      <c r="T319" s="15" t="n">
        <v>504714</v>
      </c>
      <c r="U319" s="15" t="n">
        <v>504714</v>
      </c>
      <c r="V319" s="15" t="n">
        <v>0</v>
      </c>
      <c r="W319" s="15"/>
      <c r="X319" s="15" t="n">
        <v>0</v>
      </c>
      <c r="Y319" s="15" t="n">
        <v>0</v>
      </c>
      <c r="Z319" s="15"/>
    </row>
    <row r="320" customFormat="false" ht="12.8" hidden="false" customHeight="false" outlineLevel="0" collapsed="false">
      <c r="A320" s="15"/>
      <c r="B320" s="15"/>
      <c r="C320" s="15"/>
      <c r="D320" s="15"/>
      <c r="E320" s="15"/>
      <c r="F320" s="13"/>
      <c r="G320" s="13"/>
      <c r="H320" s="13" t="s">
        <v>129</v>
      </c>
      <c r="I320" s="13"/>
      <c r="J320" s="15" t="n">
        <v>0</v>
      </c>
      <c r="K320" s="15" t="n">
        <v>0</v>
      </c>
      <c r="L320" s="15" t="n">
        <v>0</v>
      </c>
      <c r="M320" s="15" t="n">
        <v>0</v>
      </c>
      <c r="N320" s="15" t="n">
        <v>0</v>
      </c>
      <c r="O320" s="15" t="n">
        <v>0</v>
      </c>
      <c r="P320" s="15" t="n">
        <v>0</v>
      </c>
      <c r="Q320" s="15" t="n">
        <v>0</v>
      </c>
      <c r="R320" s="15" t="n">
        <v>0</v>
      </c>
      <c r="S320" s="15" t="n">
        <v>0</v>
      </c>
      <c r="T320" s="15" t="n">
        <v>0</v>
      </c>
      <c r="U320" s="15" t="n">
        <v>0</v>
      </c>
      <c r="V320" s="15" t="n">
        <v>0</v>
      </c>
      <c r="W320" s="15"/>
      <c r="X320" s="15" t="n">
        <v>0</v>
      </c>
      <c r="Y320" s="15" t="n">
        <v>0</v>
      </c>
      <c r="Z320" s="15"/>
    </row>
    <row r="321" customFormat="false" ht="12.8" hidden="false" customHeight="false" outlineLevel="0" collapsed="false">
      <c r="A321" s="15"/>
      <c r="B321" s="15"/>
      <c r="C321" s="15"/>
      <c r="D321" s="15"/>
      <c r="E321" s="15"/>
      <c r="F321" s="13"/>
      <c r="G321" s="13"/>
      <c r="H321" s="13" t="s">
        <v>130</v>
      </c>
      <c r="I321" s="13"/>
      <c r="J321" s="15" t="n">
        <v>30416</v>
      </c>
      <c r="K321" s="15" t="n">
        <v>30416</v>
      </c>
      <c r="L321" s="15" t="n">
        <v>0</v>
      </c>
      <c r="M321" s="15" t="n">
        <v>0</v>
      </c>
      <c r="N321" s="15" t="n">
        <v>0</v>
      </c>
      <c r="O321" s="15" t="n">
        <v>0</v>
      </c>
      <c r="P321" s="15" t="n">
        <v>0</v>
      </c>
      <c r="Q321" s="15" t="n">
        <v>30416</v>
      </c>
      <c r="R321" s="15" t="n">
        <v>0</v>
      </c>
      <c r="S321" s="15" t="n">
        <v>0</v>
      </c>
      <c r="T321" s="15" t="n">
        <v>0</v>
      </c>
      <c r="U321" s="15" t="n">
        <v>0</v>
      </c>
      <c r="V321" s="15" t="n">
        <v>0</v>
      </c>
      <c r="W321" s="15"/>
      <c r="X321" s="15" t="n">
        <v>0</v>
      </c>
      <c r="Y321" s="15" t="n">
        <v>0</v>
      </c>
      <c r="Z321" s="15"/>
    </row>
    <row r="322" customFormat="false" ht="12.8" hidden="false" customHeight="false" outlineLevel="0" collapsed="false">
      <c r="A322" s="15"/>
      <c r="B322" s="15"/>
      <c r="C322" s="15"/>
      <c r="D322" s="15"/>
      <c r="E322" s="15"/>
      <c r="F322" s="13"/>
      <c r="G322" s="13"/>
      <c r="H322" s="13" t="s">
        <v>131</v>
      </c>
      <c r="I322" s="13"/>
      <c r="J322" s="15" t="n">
        <v>13875521</v>
      </c>
      <c r="K322" s="15" t="n">
        <v>13370807</v>
      </c>
      <c r="L322" s="15" t="n">
        <v>12645305</v>
      </c>
      <c r="M322" s="15" t="n">
        <v>9893334</v>
      </c>
      <c r="N322" s="15" t="n">
        <v>2751971</v>
      </c>
      <c r="O322" s="15" t="n">
        <v>3000</v>
      </c>
      <c r="P322" s="15" t="n">
        <v>34007</v>
      </c>
      <c r="Q322" s="15" t="n">
        <v>688495</v>
      </c>
      <c r="R322" s="15" t="n">
        <v>0</v>
      </c>
      <c r="S322" s="15" t="n">
        <v>0</v>
      </c>
      <c r="T322" s="15" t="n">
        <v>504714</v>
      </c>
      <c r="U322" s="15" t="n">
        <v>504714</v>
      </c>
      <c r="V322" s="15" t="n">
        <v>0</v>
      </c>
      <c r="W322" s="15"/>
      <c r="X322" s="15" t="n">
        <v>0</v>
      </c>
      <c r="Y322" s="15" t="n">
        <v>0</v>
      </c>
      <c r="Z322" s="15"/>
    </row>
    <row r="324" customFormat="false" ht="12.8" hidden="false" customHeight="false" outlineLevel="0" collapsed="false">
      <c r="W324" s="17" t="s">
        <v>215</v>
      </c>
      <c r="X324" s="17"/>
      <c r="Y324" s="17"/>
    </row>
    <row r="326" customFormat="false" ht="12.8" hidden="false" customHeight="false" outlineLevel="0" collapsed="false">
      <c r="A326" s="13"/>
      <c r="B326" s="13"/>
      <c r="C326" s="13"/>
      <c r="D326" s="13"/>
      <c r="E326" s="13"/>
      <c r="F326" s="14"/>
      <c r="G326" s="14"/>
      <c r="H326" s="14"/>
    </row>
    <row r="327" customFormat="false" ht="12.8" hidden="false" customHeight="true" outlineLevel="0" collapsed="false">
      <c r="A327" s="15" t="s">
        <v>1</v>
      </c>
      <c r="B327" s="15"/>
      <c r="C327" s="15" t="s">
        <v>2</v>
      </c>
      <c r="D327" s="16" t="s">
        <v>96</v>
      </c>
      <c r="E327" s="15" t="s">
        <v>4</v>
      </c>
      <c r="F327" s="15"/>
      <c r="G327" s="15"/>
      <c r="H327" s="15"/>
      <c r="I327" s="15"/>
      <c r="J327" s="15" t="s">
        <v>97</v>
      </c>
      <c r="K327" s="15" t="s">
        <v>98</v>
      </c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customFormat="false" ht="12.8" hidden="false" customHeight="true" outlineLevel="0" collapsed="false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 t="s">
        <v>99</v>
      </c>
      <c r="L328" s="15" t="s">
        <v>100</v>
      </c>
      <c r="M328" s="15"/>
      <c r="N328" s="15"/>
      <c r="O328" s="15"/>
      <c r="P328" s="15"/>
      <c r="Q328" s="15"/>
      <c r="R328" s="15"/>
      <c r="S328" s="15"/>
      <c r="T328" s="16" t="s">
        <v>101</v>
      </c>
      <c r="U328" s="15" t="s">
        <v>100</v>
      </c>
      <c r="V328" s="15"/>
      <c r="W328" s="15"/>
      <c r="X328" s="15"/>
      <c r="Y328" s="15"/>
      <c r="Z328" s="15"/>
    </row>
    <row r="329" customFormat="false" ht="12.8" hidden="false" customHeight="true" outlineLevel="0" collapsed="false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6" t="s">
        <v>102</v>
      </c>
      <c r="M329" s="15" t="s">
        <v>100</v>
      </c>
      <c r="N329" s="15"/>
      <c r="O329" s="16" t="s">
        <v>103</v>
      </c>
      <c r="P329" s="16" t="s">
        <v>104</v>
      </c>
      <c r="Q329" s="16" t="s">
        <v>105</v>
      </c>
      <c r="R329" s="16" t="s">
        <v>106</v>
      </c>
      <c r="S329" s="16" t="s">
        <v>107</v>
      </c>
      <c r="T329" s="16"/>
      <c r="U329" s="16" t="s">
        <v>108</v>
      </c>
      <c r="V329" s="15" t="s">
        <v>109</v>
      </c>
      <c r="W329" s="15"/>
      <c r="X329" s="16" t="s">
        <v>110</v>
      </c>
      <c r="Y329" s="15" t="s">
        <v>111</v>
      </c>
      <c r="Z329" s="15"/>
    </row>
    <row r="330" customFormat="false" ht="12.8" hidden="false" customHeight="false" outlineLevel="0" collapsed="false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 t="s">
        <v>112</v>
      </c>
      <c r="N330" s="15" t="s">
        <v>113</v>
      </c>
      <c r="O330" s="16"/>
      <c r="P330" s="16"/>
      <c r="Q330" s="16"/>
      <c r="R330" s="16"/>
      <c r="S330" s="16"/>
      <c r="T330" s="16"/>
      <c r="U330" s="16"/>
      <c r="V330" s="15" t="s">
        <v>114</v>
      </c>
      <c r="W330" s="15"/>
      <c r="X330" s="16"/>
      <c r="Y330" s="16"/>
      <c r="Z330" s="15"/>
    </row>
    <row r="331" customFormat="false" ht="12.8" hidden="false" customHeight="false" outlineLevel="0" collapsed="false">
      <c r="A331" s="15" t="s">
        <v>9</v>
      </c>
      <c r="B331" s="15"/>
      <c r="C331" s="15" t="s">
        <v>10</v>
      </c>
      <c r="D331" s="15" t="s">
        <v>11</v>
      </c>
      <c r="E331" s="15" t="s">
        <v>12</v>
      </c>
      <c r="F331" s="15"/>
      <c r="G331" s="15"/>
      <c r="H331" s="15"/>
      <c r="I331" s="15"/>
      <c r="J331" s="15" t="s">
        <v>13</v>
      </c>
      <c r="K331" s="15" t="s">
        <v>14</v>
      </c>
      <c r="L331" s="15" t="s">
        <v>15</v>
      </c>
      <c r="M331" s="15" t="s">
        <v>16</v>
      </c>
      <c r="N331" s="15" t="s">
        <v>115</v>
      </c>
      <c r="O331" s="15" t="s">
        <v>116</v>
      </c>
      <c r="P331" s="15" t="s">
        <v>117</v>
      </c>
      <c r="Q331" s="15" t="s">
        <v>118</v>
      </c>
      <c r="R331" s="15" t="s">
        <v>119</v>
      </c>
      <c r="S331" s="15" t="s">
        <v>120</v>
      </c>
      <c r="T331" s="15" t="s">
        <v>121</v>
      </c>
      <c r="U331" s="15" t="s">
        <v>122</v>
      </c>
      <c r="V331" s="15" t="s">
        <v>123</v>
      </c>
      <c r="W331" s="15"/>
      <c r="X331" s="16" t="s">
        <v>124</v>
      </c>
      <c r="Y331" s="15" t="s">
        <v>125</v>
      </c>
      <c r="Z331" s="15"/>
    </row>
    <row r="332" customFormat="false" ht="12.8" hidden="false" customHeight="false" outlineLevel="0" collapsed="false">
      <c r="A332" s="15"/>
      <c r="B332" s="15"/>
      <c r="C332" s="15" t="s">
        <v>40</v>
      </c>
      <c r="D332" s="15"/>
      <c r="E332" s="13" t="s">
        <v>41</v>
      </c>
      <c r="F332" s="13"/>
      <c r="G332" s="13"/>
      <c r="H332" s="13" t="s">
        <v>128</v>
      </c>
      <c r="I332" s="13"/>
      <c r="J332" s="15" t="n">
        <v>661079</v>
      </c>
      <c r="K332" s="15" t="n">
        <v>661079</v>
      </c>
      <c r="L332" s="15" t="n">
        <v>0</v>
      </c>
      <c r="M332" s="15" t="n">
        <v>0</v>
      </c>
      <c r="N332" s="15" t="n">
        <v>0</v>
      </c>
      <c r="O332" s="15" t="n">
        <v>3000</v>
      </c>
      <c r="P332" s="15" t="n">
        <v>0</v>
      </c>
      <c r="Q332" s="15" t="n">
        <v>658079</v>
      </c>
      <c r="R332" s="15" t="n">
        <v>0</v>
      </c>
      <c r="S332" s="15" t="n">
        <v>0</v>
      </c>
      <c r="T332" s="15" t="n">
        <v>0</v>
      </c>
      <c r="U332" s="15" t="n">
        <v>0</v>
      </c>
      <c r="V332" s="15" t="n">
        <v>0</v>
      </c>
      <c r="W332" s="15"/>
      <c r="X332" s="15" t="n">
        <v>0</v>
      </c>
      <c r="Y332" s="15" t="n">
        <v>0</v>
      </c>
      <c r="Z332" s="15"/>
    </row>
    <row r="333" customFormat="false" ht="12.8" hidden="false" customHeight="false" outlineLevel="0" collapsed="false">
      <c r="A333" s="15"/>
      <c r="B333" s="15"/>
      <c r="C333" s="15"/>
      <c r="D333" s="15"/>
      <c r="E333" s="15"/>
      <c r="F333" s="13"/>
      <c r="G333" s="13"/>
      <c r="H333" s="13" t="s">
        <v>129</v>
      </c>
      <c r="I333" s="13"/>
      <c r="J333" s="15" t="n">
        <v>0</v>
      </c>
      <c r="K333" s="15" t="n">
        <v>0</v>
      </c>
      <c r="L333" s="15" t="n">
        <v>0</v>
      </c>
      <c r="M333" s="15" t="n">
        <v>0</v>
      </c>
      <c r="N333" s="15" t="n">
        <v>0</v>
      </c>
      <c r="O333" s="15" t="n">
        <v>0</v>
      </c>
      <c r="P333" s="15" t="n">
        <v>0</v>
      </c>
      <c r="Q333" s="15" t="n">
        <v>0</v>
      </c>
      <c r="R333" s="15" t="n">
        <v>0</v>
      </c>
      <c r="S333" s="15" t="n">
        <v>0</v>
      </c>
      <c r="T333" s="15" t="n">
        <v>0</v>
      </c>
      <c r="U333" s="15" t="n">
        <v>0</v>
      </c>
      <c r="V333" s="15" t="n">
        <v>0</v>
      </c>
      <c r="W333" s="15"/>
      <c r="X333" s="15" t="n">
        <v>0</v>
      </c>
      <c r="Y333" s="15" t="n">
        <v>0</v>
      </c>
      <c r="Z333" s="15"/>
    </row>
    <row r="334" customFormat="false" ht="12.8" hidden="false" customHeight="false" outlineLevel="0" collapsed="false">
      <c r="A334" s="15"/>
      <c r="B334" s="15"/>
      <c r="C334" s="15"/>
      <c r="D334" s="15"/>
      <c r="E334" s="15"/>
      <c r="F334" s="13"/>
      <c r="G334" s="13"/>
      <c r="H334" s="13" t="s">
        <v>130</v>
      </c>
      <c r="I334" s="13"/>
      <c r="J334" s="15" t="n">
        <v>30416</v>
      </c>
      <c r="K334" s="15" t="n">
        <v>30416</v>
      </c>
      <c r="L334" s="15" t="n">
        <v>0</v>
      </c>
      <c r="M334" s="15" t="n">
        <v>0</v>
      </c>
      <c r="N334" s="15" t="n">
        <v>0</v>
      </c>
      <c r="O334" s="15" t="n">
        <v>0</v>
      </c>
      <c r="P334" s="15" t="n">
        <v>0</v>
      </c>
      <c r="Q334" s="15" t="n">
        <v>30416</v>
      </c>
      <c r="R334" s="15" t="n">
        <v>0</v>
      </c>
      <c r="S334" s="15" t="n">
        <v>0</v>
      </c>
      <c r="T334" s="15" t="n">
        <v>0</v>
      </c>
      <c r="U334" s="15" t="n">
        <v>0</v>
      </c>
      <c r="V334" s="15" t="n">
        <v>0</v>
      </c>
      <c r="W334" s="15"/>
      <c r="X334" s="15" t="n">
        <v>0</v>
      </c>
      <c r="Y334" s="15" t="n">
        <v>0</v>
      </c>
      <c r="Z334" s="15"/>
    </row>
    <row r="335" customFormat="false" ht="12.8" hidden="false" customHeight="false" outlineLevel="0" collapsed="false">
      <c r="A335" s="15"/>
      <c r="B335" s="15"/>
      <c r="C335" s="15"/>
      <c r="D335" s="15"/>
      <c r="E335" s="15"/>
      <c r="F335" s="13"/>
      <c r="G335" s="13"/>
      <c r="H335" s="13" t="s">
        <v>131</v>
      </c>
      <c r="I335" s="13"/>
      <c r="J335" s="15" t="n">
        <v>691495</v>
      </c>
      <c r="K335" s="15" t="n">
        <v>691495</v>
      </c>
      <c r="L335" s="15" t="n">
        <v>0</v>
      </c>
      <c r="M335" s="15" t="n">
        <v>0</v>
      </c>
      <c r="N335" s="15" t="n">
        <v>0</v>
      </c>
      <c r="O335" s="15" t="n">
        <v>3000</v>
      </c>
      <c r="P335" s="15" t="n">
        <v>0</v>
      </c>
      <c r="Q335" s="15" t="n">
        <v>688495</v>
      </c>
      <c r="R335" s="15" t="n">
        <v>0</v>
      </c>
      <c r="S335" s="15" t="n">
        <v>0</v>
      </c>
      <c r="T335" s="15" t="n">
        <v>0</v>
      </c>
      <c r="U335" s="15" t="n">
        <v>0</v>
      </c>
      <c r="V335" s="15" t="n">
        <v>0</v>
      </c>
      <c r="W335" s="15"/>
      <c r="X335" s="15" t="n">
        <v>0</v>
      </c>
      <c r="Y335" s="15" t="n">
        <v>0</v>
      </c>
      <c r="Z335" s="15"/>
    </row>
    <row r="336" customFormat="false" ht="12.8" hidden="false" customHeight="false" outlineLevel="0" collapsed="false">
      <c r="A336" s="15"/>
      <c r="B336" s="15"/>
      <c r="C336" s="15"/>
      <c r="D336" s="15" t="s">
        <v>216</v>
      </c>
      <c r="E336" s="13" t="s">
        <v>185</v>
      </c>
      <c r="F336" s="13"/>
      <c r="G336" s="13"/>
      <c r="H336" s="13" t="s">
        <v>128</v>
      </c>
      <c r="I336" s="13"/>
      <c r="J336" s="15" t="n">
        <v>228141</v>
      </c>
      <c r="K336" s="15" t="n">
        <v>228141</v>
      </c>
      <c r="L336" s="15" t="n">
        <v>0</v>
      </c>
      <c r="M336" s="15" t="n">
        <v>0</v>
      </c>
      <c r="N336" s="15" t="n">
        <v>0</v>
      </c>
      <c r="O336" s="15" t="n">
        <v>0</v>
      </c>
      <c r="P336" s="15" t="n">
        <v>0</v>
      </c>
      <c r="Q336" s="15" t="n">
        <v>228141</v>
      </c>
      <c r="R336" s="15" t="n">
        <v>0</v>
      </c>
      <c r="S336" s="15" t="n">
        <v>0</v>
      </c>
      <c r="T336" s="15" t="n">
        <v>0</v>
      </c>
      <c r="U336" s="15" t="n">
        <v>0</v>
      </c>
      <c r="V336" s="15" t="n">
        <v>0</v>
      </c>
      <c r="W336" s="15"/>
      <c r="X336" s="15" t="n">
        <v>0</v>
      </c>
      <c r="Y336" s="15" t="n">
        <v>0</v>
      </c>
      <c r="Z336" s="15"/>
    </row>
    <row r="337" customFormat="false" ht="12.8" hidden="false" customHeight="false" outlineLevel="0" collapsed="false">
      <c r="A337" s="15"/>
      <c r="B337" s="15"/>
      <c r="C337" s="15"/>
      <c r="D337" s="15"/>
      <c r="E337" s="15"/>
      <c r="F337" s="13"/>
      <c r="G337" s="13"/>
      <c r="H337" s="13" t="s">
        <v>129</v>
      </c>
      <c r="I337" s="13"/>
      <c r="J337" s="15" t="n">
        <v>0</v>
      </c>
      <c r="K337" s="15" t="n">
        <v>0</v>
      </c>
      <c r="L337" s="15" t="n">
        <v>0</v>
      </c>
      <c r="M337" s="15" t="n">
        <v>0</v>
      </c>
      <c r="N337" s="15" t="n">
        <v>0</v>
      </c>
      <c r="O337" s="15" t="n">
        <v>0</v>
      </c>
      <c r="P337" s="15" t="n">
        <v>0</v>
      </c>
      <c r="Q337" s="15" t="n">
        <v>0</v>
      </c>
      <c r="R337" s="15" t="n">
        <v>0</v>
      </c>
      <c r="S337" s="15" t="n">
        <v>0</v>
      </c>
      <c r="T337" s="15" t="n">
        <v>0</v>
      </c>
      <c r="U337" s="15" t="n">
        <v>0</v>
      </c>
      <c r="V337" s="15" t="n">
        <v>0</v>
      </c>
      <c r="W337" s="15"/>
      <c r="X337" s="15" t="n">
        <v>0</v>
      </c>
      <c r="Y337" s="15" t="n">
        <v>0</v>
      </c>
      <c r="Z337" s="15"/>
    </row>
    <row r="338" customFormat="false" ht="12.8" hidden="false" customHeight="false" outlineLevel="0" collapsed="false">
      <c r="A338" s="15"/>
      <c r="B338" s="15"/>
      <c r="C338" s="15"/>
      <c r="D338" s="15"/>
      <c r="E338" s="15"/>
      <c r="F338" s="13"/>
      <c r="G338" s="13"/>
      <c r="H338" s="13" t="s">
        <v>130</v>
      </c>
      <c r="I338" s="13"/>
      <c r="J338" s="15" t="n">
        <v>21449</v>
      </c>
      <c r="K338" s="15" t="n">
        <v>21449</v>
      </c>
      <c r="L338" s="15" t="n">
        <v>0</v>
      </c>
      <c r="M338" s="15" t="n">
        <v>0</v>
      </c>
      <c r="N338" s="15" t="n">
        <v>0</v>
      </c>
      <c r="O338" s="15" t="n">
        <v>0</v>
      </c>
      <c r="P338" s="15" t="n">
        <v>0</v>
      </c>
      <c r="Q338" s="15" t="n">
        <v>21449</v>
      </c>
      <c r="R338" s="15" t="n">
        <v>0</v>
      </c>
      <c r="S338" s="15" t="n">
        <v>0</v>
      </c>
      <c r="T338" s="15" t="n">
        <v>0</v>
      </c>
      <c r="U338" s="15" t="n">
        <v>0</v>
      </c>
      <c r="V338" s="15" t="n">
        <v>0</v>
      </c>
      <c r="W338" s="15"/>
      <c r="X338" s="15" t="n">
        <v>0</v>
      </c>
      <c r="Y338" s="15" t="n">
        <v>0</v>
      </c>
      <c r="Z338" s="15"/>
    </row>
    <row r="339" customFormat="false" ht="12.8" hidden="false" customHeight="false" outlineLevel="0" collapsed="false">
      <c r="A339" s="15"/>
      <c r="B339" s="15"/>
      <c r="C339" s="15"/>
      <c r="D339" s="15"/>
      <c r="E339" s="15"/>
      <c r="F339" s="13"/>
      <c r="G339" s="13"/>
      <c r="H339" s="13" t="s">
        <v>131</v>
      </c>
      <c r="I339" s="13"/>
      <c r="J339" s="15" t="n">
        <v>249590</v>
      </c>
      <c r="K339" s="15" t="n">
        <v>249590</v>
      </c>
      <c r="L339" s="15" t="n">
        <v>0</v>
      </c>
      <c r="M339" s="15" t="n">
        <v>0</v>
      </c>
      <c r="N339" s="15" t="n">
        <v>0</v>
      </c>
      <c r="O339" s="15" t="n">
        <v>0</v>
      </c>
      <c r="P339" s="15" t="n">
        <v>0</v>
      </c>
      <c r="Q339" s="15" t="n">
        <v>249590</v>
      </c>
      <c r="R339" s="15" t="n">
        <v>0</v>
      </c>
      <c r="S339" s="15" t="n">
        <v>0</v>
      </c>
      <c r="T339" s="15" t="n">
        <v>0</v>
      </c>
      <c r="U339" s="15" t="n">
        <v>0</v>
      </c>
      <c r="V339" s="15" t="n">
        <v>0</v>
      </c>
      <c r="W339" s="15"/>
      <c r="X339" s="15" t="n">
        <v>0</v>
      </c>
      <c r="Y339" s="15" t="n">
        <v>0</v>
      </c>
      <c r="Z339" s="15"/>
    </row>
    <row r="340" customFormat="false" ht="12.8" hidden="false" customHeight="false" outlineLevel="0" collapsed="false">
      <c r="A340" s="15"/>
      <c r="B340" s="15"/>
      <c r="C340" s="15"/>
      <c r="D340" s="15" t="s">
        <v>217</v>
      </c>
      <c r="E340" s="13" t="s">
        <v>185</v>
      </c>
      <c r="F340" s="13"/>
      <c r="G340" s="13"/>
      <c r="H340" s="13" t="s">
        <v>128</v>
      </c>
      <c r="I340" s="13"/>
      <c r="J340" s="15" t="n">
        <v>42301</v>
      </c>
      <c r="K340" s="15" t="n">
        <v>42301</v>
      </c>
      <c r="L340" s="15" t="n">
        <v>0</v>
      </c>
      <c r="M340" s="15" t="n">
        <v>0</v>
      </c>
      <c r="N340" s="15" t="n">
        <v>0</v>
      </c>
      <c r="O340" s="15" t="n">
        <v>0</v>
      </c>
      <c r="P340" s="15" t="n">
        <v>0</v>
      </c>
      <c r="Q340" s="15" t="n">
        <v>42301</v>
      </c>
      <c r="R340" s="15" t="n">
        <v>0</v>
      </c>
      <c r="S340" s="15" t="n">
        <v>0</v>
      </c>
      <c r="T340" s="15" t="n">
        <v>0</v>
      </c>
      <c r="U340" s="15" t="n">
        <v>0</v>
      </c>
      <c r="V340" s="15" t="n">
        <v>0</v>
      </c>
      <c r="W340" s="15"/>
      <c r="X340" s="15" t="n">
        <v>0</v>
      </c>
      <c r="Y340" s="15" t="n">
        <v>0</v>
      </c>
      <c r="Z340" s="15"/>
    </row>
    <row r="341" customFormat="false" ht="12.8" hidden="false" customHeight="false" outlineLevel="0" collapsed="false">
      <c r="A341" s="15"/>
      <c r="B341" s="15"/>
      <c r="C341" s="15"/>
      <c r="D341" s="15"/>
      <c r="E341" s="15"/>
      <c r="F341" s="13"/>
      <c r="G341" s="13"/>
      <c r="H341" s="13" t="s">
        <v>129</v>
      </c>
      <c r="I341" s="13"/>
      <c r="J341" s="15" t="n">
        <v>0</v>
      </c>
      <c r="K341" s="15" t="n">
        <v>0</v>
      </c>
      <c r="L341" s="15" t="n">
        <v>0</v>
      </c>
      <c r="M341" s="15" t="n">
        <v>0</v>
      </c>
      <c r="N341" s="15" t="n">
        <v>0</v>
      </c>
      <c r="O341" s="15" t="n">
        <v>0</v>
      </c>
      <c r="P341" s="15" t="n">
        <v>0</v>
      </c>
      <c r="Q341" s="15" t="n">
        <v>0</v>
      </c>
      <c r="R341" s="15" t="n">
        <v>0</v>
      </c>
      <c r="S341" s="15" t="n">
        <v>0</v>
      </c>
      <c r="T341" s="15" t="n">
        <v>0</v>
      </c>
      <c r="U341" s="15" t="n">
        <v>0</v>
      </c>
      <c r="V341" s="15" t="n">
        <v>0</v>
      </c>
      <c r="W341" s="15"/>
      <c r="X341" s="15" t="n">
        <v>0</v>
      </c>
      <c r="Y341" s="15" t="n">
        <v>0</v>
      </c>
      <c r="Z341" s="15"/>
    </row>
    <row r="342" customFormat="false" ht="12.8" hidden="false" customHeight="false" outlineLevel="0" collapsed="false">
      <c r="A342" s="15"/>
      <c r="B342" s="15"/>
      <c r="C342" s="15"/>
      <c r="D342" s="15"/>
      <c r="E342" s="15"/>
      <c r="F342" s="13"/>
      <c r="G342" s="13"/>
      <c r="H342" s="13" t="s">
        <v>130</v>
      </c>
      <c r="I342" s="13"/>
      <c r="J342" s="15" t="n">
        <v>4001</v>
      </c>
      <c r="K342" s="15" t="n">
        <v>4001</v>
      </c>
      <c r="L342" s="15" t="n">
        <v>0</v>
      </c>
      <c r="M342" s="15" t="n">
        <v>0</v>
      </c>
      <c r="N342" s="15" t="n">
        <v>0</v>
      </c>
      <c r="O342" s="15" t="n">
        <v>0</v>
      </c>
      <c r="P342" s="15" t="n">
        <v>0</v>
      </c>
      <c r="Q342" s="15" t="n">
        <v>4001</v>
      </c>
      <c r="R342" s="15" t="n">
        <v>0</v>
      </c>
      <c r="S342" s="15" t="n">
        <v>0</v>
      </c>
      <c r="T342" s="15" t="n">
        <v>0</v>
      </c>
      <c r="U342" s="15" t="n">
        <v>0</v>
      </c>
      <c r="V342" s="15" t="n">
        <v>0</v>
      </c>
      <c r="W342" s="15"/>
      <c r="X342" s="15" t="n">
        <v>0</v>
      </c>
      <c r="Y342" s="15" t="n">
        <v>0</v>
      </c>
      <c r="Z342" s="15"/>
    </row>
    <row r="343" customFormat="false" ht="12.8" hidden="false" customHeight="false" outlineLevel="0" collapsed="false">
      <c r="A343" s="15"/>
      <c r="B343" s="15"/>
      <c r="C343" s="15"/>
      <c r="D343" s="15"/>
      <c r="E343" s="15"/>
      <c r="F343" s="13"/>
      <c r="G343" s="13"/>
      <c r="H343" s="13" t="s">
        <v>131</v>
      </c>
      <c r="I343" s="13"/>
      <c r="J343" s="15" t="n">
        <v>46302</v>
      </c>
      <c r="K343" s="15" t="n">
        <v>46302</v>
      </c>
      <c r="L343" s="15" t="n">
        <v>0</v>
      </c>
      <c r="M343" s="15" t="n">
        <v>0</v>
      </c>
      <c r="N343" s="15" t="n">
        <v>0</v>
      </c>
      <c r="O343" s="15" t="n">
        <v>0</v>
      </c>
      <c r="P343" s="15" t="n">
        <v>0</v>
      </c>
      <c r="Q343" s="15" t="n">
        <v>46302</v>
      </c>
      <c r="R343" s="15" t="n">
        <v>0</v>
      </c>
      <c r="S343" s="15" t="n">
        <v>0</v>
      </c>
      <c r="T343" s="15" t="n">
        <v>0</v>
      </c>
      <c r="U343" s="15" t="n">
        <v>0</v>
      </c>
      <c r="V343" s="15" t="n">
        <v>0</v>
      </c>
      <c r="W343" s="15"/>
      <c r="X343" s="15" t="n">
        <v>0</v>
      </c>
      <c r="Y343" s="15" t="n">
        <v>0</v>
      </c>
      <c r="Z343" s="15"/>
    </row>
    <row r="344" customFormat="false" ht="12.8" hidden="false" customHeight="false" outlineLevel="0" collapsed="false">
      <c r="A344" s="15"/>
      <c r="B344" s="15"/>
      <c r="C344" s="15"/>
      <c r="D344" s="15" t="s">
        <v>218</v>
      </c>
      <c r="E344" s="13" t="s">
        <v>176</v>
      </c>
      <c r="F344" s="13"/>
      <c r="G344" s="13"/>
      <c r="H344" s="13" t="s">
        <v>128</v>
      </c>
      <c r="I344" s="13"/>
      <c r="J344" s="15" t="n">
        <v>60982</v>
      </c>
      <c r="K344" s="15" t="n">
        <v>60982</v>
      </c>
      <c r="L344" s="15" t="n">
        <v>0</v>
      </c>
      <c r="M344" s="15" t="n">
        <v>0</v>
      </c>
      <c r="N344" s="15" t="n">
        <v>0</v>
      </c>
      <c r="O344" s="15" t="n">
        <v>0</v>
      </c>
      <c r="P344" s="15" t="n">
        <v>0</v>
      </c>
      <c r="Q344" s="15" t="n">
        <v>60982</v>
      </c>
      <c r="R344" s="15" t="n">
        <v>0</v>
      </c>
      <c r="S344" s="15" t="n">
        <v>0</v>
      </c>
      <c r="T344" s="15" t="n">
        <v>0</v>
      </c>
      <c r="U344" s="15" t="n">
        <v>0</v>
      </c>
      <c r="V344" s="15" t="n">
        <v>0</v>
      </c>
      <c r="W344" s="15"/>
      <c r="X344" s="15" t="n">
        <v>0</v>
      </c>
      <c r="Y344" s="15" t="n">
        <v>0</v>
      </c>
      <c r="Z344" s="15"/>
    </row>
    <row r="345" customFormat="false" ht="12.8" hidden="false" customHeight="false" outlineLevel="0" collapsed="false">
      <c r="A345" s="15"/>
      <c r="B345" s="15"/>
      <c r="C345" s="15"/>
      <c r="D345" s="15"/>
      <c r="E345" s="15"/>
      <c r="F345" s="13"/>
      <c r="G345" s="13"/>
      <c r="H345" s="13" t="s">
        <v>129</v>
      </c>
      <c r="I345" s="13"/>
      <c r="J345" s="15" t="n">
        <v>0</v>
      </c>
      <c r="K345" s="15" t="n">
        <v>0</v>
      </c>
      <c r="L345" s="15" t="n">
        <v>0</v>
      </c>
      <c r="M345" s="15" t="n">
        <v>0</v>
      </c>
      <c r="N345" s="15" t="n">
        <v>0</v>
      </c>
      <c r="O345" s="15" t="n">
        <v>0</v>
      </c>
      <c r="P345" s="15" t="n">
        <v>0</v>
      </c>
      <c r="Q345" s="15" t="n">
        <v>0</v>
      </c>
      <c r="R345" s="15" t="n">
        <v>0</v>
      </c>
      <c r="S345" s="15" t="n">
        <v>0</v>
      </c>
      <c r="T345" s="15" t="n">
        <v>0</v>
      </c>
      <c r="U345" s="15" t="n">
        <v>0</v>
      </c>
      <c r="V345" s="15" t="n">
        <v>0</v>
      </c>
      <c r="W345" s="15"/>
      <c r="X345" s="15" t="n">
        <v>0</v>
      </c>
      <c r="Y345" s="15" t="n">
        <v>0</v>
      </c>
      <c r="Z345" s="15"/>
    </row>
    <row r="346" customFormat="false" ht="12.8" hidden="false" customHeight="false" outlineLevel="0" collapsed="false">
      <c r="A346" s="15"/>
      <c r="B346" s="15"/>
      <c r="C346" s="15"/>
      <c r="D346" s="15"/>
      <c r="E346" s="15"/>
      <c r="F346" s="13"/>
      <c r="G346" s="13"/>
      <c r="H346" s="13" t="s">
        <v>130</v>
      </c>
      <c r="I346" s="13"/>
      <c r="J346" s="15" t="n">
        <v>3745</v>
      </c>
      <c r="K346" s="15" t="n">
        <v>3745</v>
      </c>
      <c r="L346" s="15" t="n">
        <v>0</v>
      </c>
      <c r="M346" s="15" t="n">
        <v>0</v>
      </c>
      <c r="N346" s="15" t="n">
        <v>0</v>
      </c>
      <c r="O346" s="15" t="n">
        <v>0</v>
      </c>
      <c r="P346" s="15" t="n">
        <v>0</v>
      </c>
      <c r="Q346" s="15" t="n">
        <v>3745</v>
      </c>
      <c r="R346" s="15" t="n">
        <v>0</v>
      </c>
      <c r="S346" s="15" t="n">
        <v>0</v>
      </c>
      <c r="T346" s="15" t="n">
        <v>0</v>
      </c>
      <c r="U346" s="15" t="n">
        <v>0</v>
      </c>
      <c r="V346" s="15" t="n">
        <v>0</v>
      </c>
      <c r="W346" s="15"/>
      <c r="X346" s="15" t="n">
        <v>0</v>
      </c>
      <c r="Y346" s="15" t="n">
        <v>0</v>
      </c>
      <c r="Z346" s="15"/>
    </row>
    <row r="347" customFormat="false" ht="12.8" hidden="false" customHeight="false" outlineLevel="0" collapsed="false">
      <c r="A347" s="15"/>
      <c r="B347" s="15"/>
      <c r="C347" s="15"/>
      <c r="D347" s="15"/>
      <c r="E347" s="15"/>
      <c r="F347" s="13"/>
      <c r="G347" s="13"/>
      <c r="H347" s="13" t="s">
        <v>131</v>
      </c>
      <c r="I347" s="13"/>
      <c r="J347" s="15" t="n">
        <v>64727</v>
      </c>
      <c r="K347" s="15" t="n">
        <v>64727</v>
      </c>
      <c r="L347" s="15" t="n">
        <v>0</v>
      </c>
      <c r="M347" s="15" t="n">
        <v>0</v>
      </c>
      <c r="N347" s="15" t="n">
        <v>0</v>
      </c>
      <c r="O347" s="15" t="n">
        <v>0</v>
      </c>
      <c r="P347" s="15" t="n">
        <v>0</v>
      </c>
      <c r="Q347" s="15" t="n">
        <v>64727</v>
      </c>
      <c r="R347" s="15" t="n">
        <v>0</v>
      </c>
      <c r="S347" s="15" t="n">
        <v>0</v>
      </c>
      <c r="T347" s="15" t="n">
        <v>0</v>
      </c>
      <c r="U347" s="15" t="n">
        <v>0</v>
      </c>
      <c r="V347" s="15" t="n">
        <v>0</v>
      </c>
      <c r="W347" s="15"/>
      <c r="X347" s="15" t="n">
        <v>0</v>
      </c>
      <c r="Y347" s="15" t="n">
        <v>0</v>
      </c>
      <c r="Z347" s="15"/>
    </row>
    <row r="348" customFormat="false" ht="12.8" hidden="false" customHeight="false" outlineLevel="0" collapsed="false">
      <c r="A348" s="15"/>
      <c r="B348" s="15"/>
      <c r="C348" s="15"/>
      <c r="D348" s="15" t="s">
        <v>219</v>
      </c>
      <c r="E348" s="13" t="s">
        <v>176</v>
      </c>
      <c r="F348" s="13"/>
      <c r="G348" s="13"/>
      <c r="H348" s="13" t="s">
        <v>128</v>
      </c>
      <c r="I348" s="13"/>
      <c r="J348" s="15" t="n">
        <v>11177</v>
      </c>
      <c r="K348" s="15" t="n">
        <v>11177</v>
      </c>
      <c r="L348" s="15" t="n">
        <v>0</v>
      </c>
      <c r="M348" s="15" t="n">
        <v>0</v>
      </c>
      <c r="N348" s="15" t="n">
        <v>0</v>
      </c>
      <c r="O348" s="15" t="n">
        <v>0</v>
      </c>
      <c r="P348" s="15" t="n">
        <v>0</v>
      </c>
      <c r="Q348" s="15" t="n">
        <v>11177</v>
      </c>
      <c r="R348" s="15" t="n">
        <v>0</v>
      </c>
      <c r="S348" s="15" t="n">
        <v>0</v>
      </c>
      <c r="T348" s="15" t="n">
        <v>0</v>
      </c>
      <c r="U348" s="15" t="n">
        <v>0</v>
      </c>
      <c r="V348" s="15" t="n">
        <v>0</v>
      </c>
      <c r="W348" s="15"/>
      <c r="X348" s="15" t="n">
        <v>0</v>
      </c>
      <c r="Y348" s="15" t="n">
        <v>0</v>
      </c>
      <c r="Z348" s="15"/>
    </row>
    <row r="349" customFormat="false" ht="12.8" hidden="false" customHeight="false" outlineLevel="0" collapsed="false">
      <c r="A349" s="15"/>
      <c r="B349" s="15"/>
      <c r="C349" s="15"/>
      <c r="D349" s="15"/>
      <c r="E349" s="15"/>
      <c r="F349" s="13"/>
      <c r="G349" s="13"/>
      <c r="H349" s="13" t="s">
        <v>129</v>
      </c>
      <c r="I349" s="13"/>
      <c r="J349" s="15" t="n">
        <v>0</v>
      </c>
      <c r="K349" s="15" t="n">
        <v>0</v>
      </c>
      <c r="L349" s="15" t="n">
        <v>0</v>
      </c>
      <c r="M349" s="15" t="n">
        <v>0</v>
      </c>
      <c r="N349" s="15" t="n">
        <v>0</v>
      </c>
      <c r="O349" s="15" t="n">
        <v>0</v>
      </c>
      <c r="P349" s="15" t="n">
        <v>0</v>
      </c>
      <c r="Q349" s="15" t="n">
        <v>0</v>
      </c>
      <c r="R349" s="15" t="n">
        <v>0</v>
      </c>
      <c r="S349" s="15" t="n">
        <v>0</v>
      </c>
      <c r="T349" s="15" t="n">
        <v>0</v>
      </c>
      <c r="U349" s="15" t="n">
        <v>0</v>
      </c>
      <c r="V349" s="15" t="n">
        <v>0</v>
      </c>
      <c r="W349" s="15"/>
      <c r="X349" s="15" t="n">
        <v>0</v>
      </c>
      <c r="Y349" s="15" t="n">
        <v>0</v>
      </c>
      <c r="Z349" s="15"/>
    </row>
    <row r="350" customFormat="false" ht="12.8" hidden="false" customHeight="false" outlineLevel="0" collapsed="false">
      <c r="A350" s="15"/>
      <c r="B350" s="15"/>
      <c r="C350" s="15"/>
      <c r="D350" s="15"/>
      <c r="E350" s="15"/>
      <c r="F350" s="13"/>
      <c r="G350" s="13"/>
      <c r="H350" s="13" t="s">
        <v>130</v>
      </c>
      <c r="I350" s="13"/>
      <c r="J350" s="15" t="n">
        <v>698</v>
      </c>
      <c r="K350" s="15" t="n">
        <v>698</v>
      </c>
      <c r="L350" s="15" t="n">
        <v>0</v>
      </c>
      <c r="M350" s="15" t="n">
        <v>0</v>
      </c>
      <c r="N350" s="15" t="n">
        <v>0</v>
      </c>
      <c r="O350" s="15" t="n">
        <v>0</v>
      </c>
      <c r="P350" s="15" t="n">
        <v>0</v>
      </c>
      <c r="Q350" s="15" t="n">
        <v>698</v>
      </c>
      <c r="R350" s="15" t="n">
        <v>0</v>
      </c>
      <c r="S350" s="15" t="n">
        <v>0</v>
      </c>
      <c r="T350" s="15" t="n">
        <v>0</v>
      </c>
      <c r="U350" s="15" t="n">
        <v>0</v>
      </c>
      <c r="V350" s="15" t="n">
        <v>0</v>
      </c>
      <c r="W350" s="15"/>
      <c r="X350" s="15" t="n">
        <v>0</v>
      </c>
      <c r="Y350" s="15" t="n">
        <v>0</v>
      </c>
      <c r="Z350" s="15"/>
    </row>
    <row r="351" customFormat="false" ht="12.8" hidden="false" customHeight="false" outlineLevel="0" collapsed="false">
      <c r="A351" s="15"/>
      <c r="B351" s="15"/>
      <c r="C351" s="15"/>
      <c r="D351" s="15"/>
      <c r="E351" s="15"/>
      <c r="F351" s="13"/>
      <c r="G351" s="13"/>
      <c r="H351" s="13" t="s">
        <v>131</v>
      </c>
      <c r="I351" s="13"/>
      <c r="J351" s="15" t="n">
        <v>11875</v>
      </c>
      <c r="K351" s="15" t="n">
        <v>11875</v>
      </c>
      <c r="L351" s="15" t="n">
        <v>0</v>
      </c>
      <c r="M351" s="15" t="n">
        <v>0</v>
      </c>
      <c r="N351" s="15" t="n">
        <v>0</v>
      </c>
      <c r="O351" s="15" t="n">
        <v>0</v>
      </c>
      <c r="P351" s="15" t="n">
        <v>0</v>
      </c>
      <c r="Q351" s="15" t="n">
        <v>11875</v>
      </c>
      <c r="R351" s="15" t="n">
        <v>0</v>
      </c>
      <c r="S351" s="15" t="n">
        <v>0</v>
      </c>
      <c r="T351" s="15" t="n">
        <v>0</v>
      </c>
      <c r="U351" s="15" t="n">
        <v>0</v>
      </c>
      <c r="V351" s="15" t="n">
        <v>0</v>
      </c>
      <c r="W351" s="15"/>
      <c r="X351" s="15" t="n">
        <v>0</v>
      </c>
      <c r="Y351" s="15" t="n">
        <v>0</v>
      </c>
      <c r="Z351" s="15"/>
    </row>
    <row r="352" customFormat="false" ht="12.8" hidden="false" customHeight="false" outlineLevel="0" collapsed="false">
      <c r="A352" s="15"/>
      <c r="B352" s="15"/>
      <c r="C352" s="15"/>
      <c r="D352" s="15" t="s">
        <v>220</v>
      </c>
      <c r="E352" s="13" t="s">
        <v>187</v>
      </c>
      <c r="F352" s="13"/>
      <c r="G352" s="13"/>
      <c r="H352" s="13" t="s">
        <v>128</v>
      </c>
      <c r="I352" s="13"/>
      <c r="J352" s="15" t="n">
        <v>12328</v>
      </c>
      <c r="K352" s="15" t="n">
        <v>12328</v>
      </c>
      <c r="L352" s="15" t="n">
        <v>0</v>
      </c>
      <c r="M352" s="15" t="n">
        <v>0</v>
      </c>
      <c r="N352" s="15" t="n">
        <v>0</v>
      </c>
      <c r="O352" s="15" t="n">
        <v>0</v>
      </c>
      <c r="P352" s="15" t="n">
        <v>0</v>
      </c>
      <c r="Q352" s="15" t="n">
        <v>12328</v>
      </c>
      <c r="R352" s="15" t="n">
        <v>0</v>
      </c>
      <c r="S352" s="15" t="n">
        <v>0</v>
      </c>
      <c r="T352" s="15" t="n">
        <v>0</v>
      </c>
      <c r="U352" s="15" t="n">
        <v>0</v>
      </c>
      <c r="V352" s="15" t="n">
        <v>0</v>
      </c>
      <c r="W352" s="15"/>
      <c r="X352" s="15" t="n">
        <v>0</v>
      </c>
      <c r="Y352" s="15" t="n">
        <v>0</v>
      </c>
      <c r="Z352" s="15"/>
    </row>
    <row r="353" customFormat="false" ht="12.8" hidden="false" customHeight="false" outlineLevel="0" collapsed="false">
      <c r="A353" s="15"/>
      <c r="B353" s="15"/>
      <c r="C353" s="15"/>
      <c r="D353" s="15"/>
      <c r="E353" s="15"/>
      <c r="F353" s="13"/>
      <c r="G353" s="13"/>
      <c r="H353" s="13" t="s">
        <v>129</v>
      </c>
      <c r="I353" s="13"/>
      <c r="J353" s="15" t="n">
        <v>0</v>
      </c>
      <c r="K353" s="15" t="n">
        <v>0</v>
      </c>
      <c r="L353" s="15" t="n">
        <v>0</v>
      </c>
      <c r="M353" s="15" t="n">
        <v>0</v>
      </c>
      <c r="N353" s="15" t="n">
        <v>0</v>
      </c>
      <c r="O353" s="15" t="n">
        <v>0</v>
      </c>
      <c r="P353" s="15" t="n">
        <v>0</v>
      </c>
      <c r="Q353" s="15" t="n">
        <v>0</v>
      </c>
      <c r="R353" s="15" t="n">
        <v>0</v>
      </c>
      <c r="S353" s="15" t="n">
        <v>0</v>
      </c>
      <c r="T353" s="15" t="n">
        <v>0</v>
      </c>
      <c r="U353" s="15" t="n">
        <v>0</v>
      </c>
      <c r="V353" s="15" t="n">
        <v>0</v>
      </c>
      <c r="W353" s="15"/>
      <c r="X353" s="15" t="n">
        <v>0</v>
      </c>
      <c r="Y353" s="15" t="n">
        <v>0</v>
      </c>
      <c r="Z353" s="15"/>
    </row>
    <row r="354" customFormat="false" ht="12.8" hidden="false" customHeight="false" outlineLevel="0" collapsed="false">
      <c r="A354" s="15"/>
      <c r="B354" s="15"/>
      <c r="C354" s="15"/>
      <c r="D354" s="15"/>
      <c r="E354" s="15"/>
      <c r="F354" s="13"/>
      <c r="G354" s="13"/>
      <c r="H354" s="13" t="s">
        <v>130</v>
      </c>
      <c r="I354" s="13"/>
      <c r="J354" s="15" t="n">
        <v>186</v>
      </c>
      <c r="K354" s="15" t="n">
        <v>186</v>
      </c>
      <c r="L354" s="15" t="n">
        <v>0</v>
      </c>
      <c r="M354" s="15" t="n">
        <v>0</v>
      </c>
      <c r="N354" s="15" t="n">
        <v>0</v>
      </c>
      <c r="O354" s="15" t="n">
        <v>0</v>
      </c>
      <c r="P354" s="15" t="n">
        <v>0</v>
      </c>
      <c r="Q354" s="15" t="n">
        <v>186</v>
      </c>
      <c r="R354" s="15" t="n">
        <v>0</v>
      </c>
      <c r="S354" s="15" t="n">
        <v>0</v>
      </c>
      <c r="T354" s="15" t="n">
        <v>0</v>
      </c>
      <c r="U354" s="15" t="n">
        <v>0</v>
      </c>
      <c r="V354" s="15" t="n">
        <v>0</v>
      </c>
      <c r="W354" s="15"/>
      <c r="X354" s="15" t="n">
        <v>0</v>
      </c>
      <c r="Y354" s="15" t="n">
        <v>0</v>
      </c>
      <c r="Z354" s="15"/>
    </row>
    <row r="355" customFormat="false" ht="12.8" hidden="false" customHeight="false" outlineLevel="0" collapsed="false">
      <c r="A355" s="15"/>
      <c r="B355" s="15"/>
      <c r="C355" s="15"/>
      <c r="D355" s="15"/>
      <c r="E355" s="15"/>
      <c r="F355" s="13"/>
      <c r="G355" s="13"/>
      <c r="H355" s="13" t="s">
        <v>131</v>
      </c>
      <c r="I355" s="13"/>
      <c r="J355" s="15" t="n">
        <v>12514</v>
      </c>
      <c r="K355" s="15" t="n">
        <v>12514</v>
      </c>
      <c r="L355" s="15" t="n">
        <v>0</v>
      </c>
      <c r="M355" s="15" t="n">
        <v>0</v>
      </c>
      <c r="N355" s="15" t="n">
        <v>0</v>
      </c>
      <c r="O355" s="15" t="n">
        <v>0</v>
      </c>
      <c r="P355" s="15" t="n">
        <v>0</v>
      </c>
      <c r="Q355" s="15" t="n">
        <v>12514</v>
      </c>
      <c r="R355" s="15" t="n">
        <v>0</v>
      </c>
      <c r="S355" s="15" t="n">
        <v>0</v>
      </c>
      <c r="T355" s="15" t="n">
        <v>0</v>
      </c>
      <c r="U355" s="15" t="n">
        <v>0</v>
      </c>
      <c r="V355" s="15" t="n">
        <v>0</v>
      </c>
      <c r="W355" s="15"/>
      <c r="X355" s="15" t="n">
        <v>0</v>
      </c>
      <c r="Y355" s="15" t="n">
        <v>0</v>
      </c>
      <c r="Z355" s="15"/>
    </row>
    <row r="356" customFormat="false" ht="12.8" hidden="false" customHeight="false" outlineLevel="0" collapsed="false">
      <c r="A356" s="15"/>
      <c r="B356" s="15"/>
      <c r="C356" s="15"/>
      <c r="D356" s="15" t="s">
        <v>221</v>
      </c>
      <c r="E356" s="13" t="s">
        <v>187</v>
      </c>
      <c r="F356" s="13"/>
      <c r="G356" s="13"/>
      <c r="H356" s="13" t="s">
        <v>128</v>
      </c>
      <c r="I356" s="13"/>
      <c r="J356" s="15" t="n">
        <v>1285</v>
      </c>
      <c r="K356" s="15" t="n">
        <v>1285</v>
      </c>
      <c r="L356" s="15" t="n">
        <v>0</v>
      </c>
      <c r="M356" s="15" t="n">
        <v>0</v>
      </c>
      <c r="N356" s="15" t="n">
        <v>0</v>
      </c>
      <c r="O356" s="15" t="n">
        <v>0</v>
      </c>
      <c r="P356" s="15" t="n">
        <v>0</v>
      </c>
      <c r="Q356" s="15" t="n">
        <v>1285</v>
      </c>
      <c r="R356" s="15" t="n">
        <v>0</v>
      </c>
      <c r="S356" s="15" t="n">
        <v>0</v>
      </c>
      <c r="T356" s="15" t="n">
        <v>0</v>
      </c>
      <c r="U356" s="15" t="n">
        <v>0</v>
      </c>
      <c r="V356" s="15" t="n">
        <v>0</v>
      </c>
      <c r="W356" s="15"/>
      <c r="X356" s="15" t="n">
        <v>0</v>
      </c>
      <c r="Y356" s="15" t="n">
        <v>0</v>
      </c>
      <c r="Z356" s="15"/>
    </row>
    <row r="357" customFormat="false" ht="12.8" hidden="false" customHeight="false" outlineLevel="0" collapsed="false">
      <c r="A357" s="15"/>
      <c r="B357" s="15"/>
      <c r="C357" s="15"/>
      <c r="D357" s="15"/>
      <c r="E357" s="15"/>
      <c r="F357" s="13"/>
      <c r="G357" s="13"/>
      <c r="H357" s="13" t="s">
        <v>129</v>
      </c>
      <c r="I357" s="13"/>
      <c r="J357" s="15" t="n">
        <v>0</v>
      </c>
      <c r="K357" s="15" t="n">
        <v>0</v>
      </c>
      <c r="L357" s="15" t="n">
        <v>0</v>
      </c>
      <c r="M357" s="15" t="n">
        <v>0</v>
      </c>
      <c r="N357" s="15" t="n">
        <v>0</v>
      </c>
      <c r="O357" s="15" t="n">
        <v>0</v>
      </c>
      <c r="P357" s="15" t="n">
        <v>0</v>
      </c>
      <c r="Q357" s="15" t="n">
        <v>0</v>
      </c>
      <c r="R357" s="15" t="n">
        <v>0</v>
      </c>
      <c r="S357" s="15" t="n">
        <v>0</v>
      </c>
      <c r="T357" s="15" t="n">
        <v>0</v>
      </c>
      <c r="U357" s="15" t="n">
        <v>0</v>
      </c>
      <c r="V357" s="15" t="n">
        <v>0</v>
      </c>
      <c r="W357" s="15"/>
      <c r="X357" s="15" t="n">
        <v>0</v>
      </c>
      <c r="Y357" s="15" t="n">
        <v>0</v>
      </c>
      <c r="Z357" s="15"/>
    </row>
    <row r="358" customFormat="false" ht="12.8" hidden="false" customHeight="false" outlineLevel="0" collapsed="false">
      <c r="A358" s="15"/>
      <c r="B358" s="15"/>
      <c r="C358" s="15"/>
      <c r="D358" s="15"/>
      <c r="E358" s="15"/>
      <c r="F358" s="13"/>
      <c r="G358" s="13"/>
      <c r="H358" s="13" t="s">
        <v>130</v>
      </c>
      <c r="I358" s="13"/>
      <c r="J358" s="15" t="n">
        <v>34</v>
      </c>
      <c r="K358" s="15" t="n">
        <v>34</v>
      </c>
      <c r="L358" s="15" t="n">
        <v>0</v>
      </c>
      <c r="M358" s="15" t="n">
        <v>0</v>
      </c>
      <c r="N358" s="15" t="n">
        <v>0</v>
      </c>
      <c r="O358" s="15" t="n">
        <v>0</v>
      </c>
      <c r="P358" s="15" t="n">
        <v>0</v>
      </c>
      <c r="Q358" s="15" t="n">
        <v>34</v>
      </c>
      <c r="R358" s="15" t="n">
        <v>0</v>
      </c>
      <c r="S358" s="15" t="n">
        <v>0</v>
      </c>
      <c r="T358" s="15" t="n">
        <v>0</v>
      </c>
      <c r="U358" s="15" t="n">
        <v>0</v>
      </c>
      <c r="V358" s="15" t="n">
        <v>0</v>
      </c>
      <c r="W358" s="15"/>
      <c r="X358" s="15" t="n">
        <v>0</v>
      </c>
      <c r="Y358" s="15" t="n">
        <v>0</v>
      </c>
      <c r="Z358" s="15"/>
    </row>
    <row r="359" customFormat="false" ht="12.8" hidden="false" customHeight="false" outlineLevel="0" collapsed="false">
      <c r="A359" s="15"/>
      <c r="B359" s="15"/>
      <c r="C359" s="15"/>
      <c r="D359" s="15"/>
      <c r="E359" s="15"/>
      <c r="F359" s="13"/>
      <c r="G359" s="13"/>
      <c r="H359" s="13" t="s">
        <v>131</v>
      </c>
      <c r="I359" s="13"/>
      <c r="J359" s="15" t="n">
        <v>1319</v>
      </c>
      <c r="K359" s="15" t="n">
        <v>1319</v>
      </c>
      <c r="L359" s="15" t="n">
        <v>0</v>
      </c>
      <c r="M359" s="15" t="n">
        <v>0</v>
      </c>
      <c r="N359" s="15" t="n">
        <v>0</v>
      </c>
      <c r="O359" s="15" t="n">
        <v>0</v>
      </c>
      <c r="P359" s="15" t="n">
        <v>0</v>
      </c>
      <c r="Q359" s="15" t="n">
        <v>1319</v>
      </c>
      <c r="R359" s="15" t="n">
        <v>0</v>
      </c>
      <c r="S359" s="15" t="n">
        <v>0</v>
      </c>
      <c r="T359" s="15" t="n">
        <v>0</v>
      </c>
      <c r="U359" s="15" t="n">
        <v>0</v>
      </c>
      <c r="V359" s="15" t="n">
        <v>0</v>
      </c>
      <c r="W359" s="15"/>
      <c r="X359" s="15" t="n">
        <v>0</v>
      </c>
      <c r="Y359" s="15" t="n">
        <v>0</v>
      </c>
      <c r="Z359" s="15"/>
    </row>
    <row r="360" customFormat="false" ht="12.8" hidden="false" customHeight="false" outlineLevel="0" collapsed="false">
      <c r="A360" s="15"/>
      <c r="B360" s="15"/>
      <c r="C360" s="15"/>
      <c r="D360" s="15" t="s">
        <v>222</v>
      </c>
      <c r="E360" s="13" t="s">
        <v>223</v>
      </c>
      <c r="F360" s="13"/>
      <c r="G360" s="13"/>
      <c r="H360" s="13" t="s">
        <v>128</v>
      </c>
      <c r="I360" s="13"/>
      <c r="J360" s="15" t="n">
        <v>3371</v>
      </c>
      <c r="K360" s="15" t="n">
        <v>3371</v>
      </c>
      <c r="L360" s="15" t="n">
        <v>0</v>
      </c>
      <c r="M360" s="15" t="n">
        <v>0</v>
      </c>
      <c r="N360" s="15" t="n">
        <v>0</v>
      </c>
      <c r="O360" s="15" t="n">
        <v>0</v>
      </c>
      <c r="P360" s="15" t="n">
        <v>0</v>
      </c>
      <c r="Q360" s="15" t="n">
        <v>3371</v>
      </c>
      <c r="R360" s="15" t="n">
        <v>0</v>
      </c>
      <c r="S360" s="15" t="n">
        <v>0</v>
      </c>
      <c r="T360" s="15" t="n">
        <v>0</v>
      </c>
      <c r="U360" s="15" t="n">
        <v>0</v>
      </c>
      <c r="V360" s="15" t="n">
        <v>0</v>
      </c>
      <c r="W360" s="15"/>
      <c r="X360" s="15" t="n">
        <v>0</v>
      </c>
      <c r="Y360" s="15" t="n">
        <v>0</v>
      </c>
      <c r="Z360" s="15"/>
    </row>
    <row r="361" customFormat="false" ht="12.8" hidden="false" customHeight="false" outlineLevel="0" collapsed="false">
      <c r="A361" s="15"/>
      <c r="B361" s="15"/>
      <c r="C361" s="15"/>
      <c r="D361" s="15"/>
      <c r="E361" s="15"/>
      <c r="F361" s="13"/>
      <c r="G361" s="13"/>
      <c r="H361" s="13" t="s">
        <v>129</v>
      </c>
      <c r="I361" s="13"/>
      <c r="J361" s="15" t="n">
        <v>0</v>
      </c>
      <c r="K361" s="15" t="n">
        <v>0</v>
      </c>
      <c r="L361" s="15" t="n">
        <v>0</v>
      </c>
      <c r="M361" s="15" t="n">
        <v>0</v>
      </c>
      <c r="N361" s="15" t="n">
        <v>0</v>
      </c>
      <c r="O361" s="15" t="n">
        <v>0</v>
      </c>
      <c r="P361" s="15" t="n">
        <v>0</v>
      </c>
      <c r="Q361" s="15" t="n">
        <v>0</v>
      </c>
      <c r="R361" s="15" t="n">
        <v>0</v>
      </c>
      <c r="S361" s="15" t="n">
        <v>0</v>
      </c>
      <c r="T361" s="15" t="n">
        <v>0</v>
      </c>
      <c r="U361" s="15" t="n">
        <v>0</v>
      </c>
      <c r="V361" s="15" t="n">
        <v>0</v>
      </c>
      <c r="W361" s="15"/>
      <c r="X361" s="15" t="n">
        <v>0</v>
      </c>
      <c r="Y361" s="15" t="n">
        <v>0</v>
      </c>
      <c r="Z361" s="15"/>
    </row>
    <row r="362" customFormat="false" ht="12.8" hidden="false" customHeight="false" outlineLevel="0" collapsed="false">
      <c r="A362" s="15"/>
      <c r="B362" s="15"/>
      <c r="C362" s="15"/>
      <c r="D362" s="15"/>
      <c r="E362" s="15"/>
      <c r="F362" s="13"/>
      <c r="G362" s="13"/>
      <c r="H362" s="13" t="s">
        <v>130</v>
      </c>
      <c r="I362" s="13"/>
      <c r="J362" s="15" t="n">
        <v>255</v>
      </c>
      <c r="K362" s="15" t="n">
        <v>255</v>
      </c>
      <c r="L362" s="15" t="n">
        <v>0</v>
      </c>
      <c r="M362" s="15" t="n">
        <v>0</v>
      </c>
      <c r="N362" s="15" t="n">
        <v>0</v>
      </c>
      <c r="O362" s="15" t="n">
        <v>0</v>
      </c>
      <c r="P362" s="15" t="n">
        <v>0</v>
      </c>
      <c r="Q362" s="15" t="n">
        <v>255</v>
      </c>
      <c r="R362" s="15" t="n">
        <v>0</v>
      </c>
      <c r="S362" s="15" t="n">
        <v>0</v>
      </c>
      <c r="T362" s="15" t="n">
        <v>0</v>
      </c>
      <c r="U362" s="15" t="n">
        <v>0</v>
      </c>
      <c r="V362" s="15" t="n">
        <v>0</v>
      </c>
      <c r="W362" s="15"/>
      <c r="X362" s="15" t="n">
        <v>0</v>
      </c>
      <c r="Y362" s="15" t="n">
        <v>0</v>
      </c>
      <c r="Z362" s="15"/>
    </row>
    <row r="363" customFormat="false" ht="12.8" hidden="false" customHeight="false" outlineLevel="0" collapsed="false">
      <c r="A363" s="15"/>
      <c r="B363" s="15"/>
      <c r="C363" s="15"/>
      <c r="D363" s="15"/>
      <c r="E363" s="15"/>
      <c r="F363" s="13"/>
      <c r="G363" s="13"/>
      <c r="H363" s="13" t="s">
        <v>131</v>
      </c>
      <c r="I363" s="13"/>
      <c r="J363" s="15" t="n">
        <v>3626</v>
      </c>
      <c r="K363" s="15" t="n">
        <v>3626</v>
      </c>
      <c r="L363" s="15" t="n">
        <v>0</v>
      </c>
      <c r="M363" s="15" t="n">
        <v>0</v>
      </c>
      <c r="N363" s="15" t="n">
        <v>0</v>
      </c>
      <c r="O363" s="15" t="n">
        <v>0</v>
      </c>
      <c r="P363" s="15" t="n">
        <v>0</v>
      </c>
      <c r="Q363" s="15" t="n">
        <v>3626</v>
      </c>
      <c r="R363" s="15" t="n">
        <v>0</v>
      </c>
      <c r="S363" s="15" t="n">
        <v>0</v>
      </c>
      <c r="T363" s="15" t="n">
        <v>0</v>
      </c>
      <c r="U363" s="15" t="n">
        <v>0</v>
      </c>
      <c r="V363" s="15" t="n">
        <v>0</v>
      </c>
      <c r="W363" s="15"/>
      <c r="X363" s="15" t="n">
        <v>0</v>
      </c>
      <c r="Y363" s="15" t="n">
        <v>0</v>
      </c>
      <c r="Z363" s="15"/>
    </row>
    <row r="364" customFormat="false" ht="12.8" hidden="false" customHeight="false" outlineLevel="0" collapsed="false">
      <c r="A364" s="15"/>
      <c r="B364" s="15"/>
      <c r="C364" s="15"/>
      <c r="D364" s="15" t="s">
        <v>224</v>
      </c>
      <c r="E364" s="13" t="s">
        <v>223</v>
      </c>
      <c r="F364" s="13"/>
      <c r="G364" s="13"/>
      <c r="H364" s="13" t="s">
        <v>128</v>
      </c>
      <c r="I364" s="13"/>
      <c r="J364" s="15" t="n">
        <v>628</v>
      </c>
      <c r="K364" s="15" t="n">
        <v>628</v>
      </c>
      <c r="L364" s="15" t="n">
        <v>0</v>
      </c>
      <c r="M364" s="15" t="n">
        <v>0</v>
      </c>
      <c r="N364" s="15" t="n">
        <v>0</v>
      </c>
      <c r="O364" s="15" t="n">
        <v>0</v>
      </c>
      <c r="P364" s="15" t="n">
        <v>0</v>
      </c>
      <c r="Q364" s="15" t="n">
        <v>628</v>
      </c>
      <c r="R364" s="15" t="n">
        <v>0</v>
      </c>
      <c r="S364" s="15" t="n">
        <v>0</v>
      </c>
      <c r="T364" s="15" t="n">
        <v>0</v>
      </c>
      <c r="U364" s="15" t="n">
        <v>0</v>
      </c>
      <c r="V364" s="15" t="n">
        <v>0</v>
      </c>
      <c r="W364" s="15"/>
      <c r="X364" s="15" t="n">
        <v>0</v>
      </c>
      <c r="Y364" s="15" t="n">
        <v>0</v>
      </c>
      <c r="Z364" s="15"/>
    </row>
    <row r="365" customFormat="false" ht="12.8" hidden="false" customHeight="false" outlineLevel="0" collapsed="false">
      <c r="A365" s="15"/>
      <c r="B365" s="15"/>
      <c r="C365" s="15"/>
      <c r="D365" s="15"/>
      <c r="E365" s="15"/>
      <c r="F365" s="13"/>
      <c r="G365" s="13"/>
      <c r="H365" s="13" t="s">
        <v>129</v>
      </c>
      <c r="I365" s="13"/>
      <c r="J365" s="15" t="n">
        <v>0</v>
      </c>
      <c r="K365" s="15" t="n">
        <v>0</v>
      </c>
      <c r="L365" s="15" t="n">
        <v>0</v>
      </c>
      <c r="M365" s="15" t="n">
        <v>0</v>
      </c>
      <c r="N365" s="15" t="n">
        <v>0</v>
      </c>
      <c r="O365" s="15" t="n">
        <v>0</v>
      </c>
      <c r="P365" s="15" t="n">
        <v>0</v>
      </c>
      <c r="Q365" s="15" t="n">
        <v>0</v>
      </c>
      <c r="R365" s="15" t="n">
        <v>0</v>
      </c>
      <c r="S365" s="15" t="n">
        <v>0</v>
      </c>
      <c r="T365" s="15" t="n">
        <v>0</v>
      </c>
      <c r="U365" s="15" t="n">
        <v>0</v>
      </c>
      <c r="V365" s="15" t="n">
        <v>0</v>
      </c>
      <c r="W365" s="15"/>
      <c r="X365" s="15" t="n">
        <v>0</v>
      </c>
      <c r="Y365" s="15" t="n">
        <v>0</v>
      </c>
      <c r="Z365" s="15"/>
    </row>
    <row r="366" customFormat="false" ht="12.8" hidden="false" customHeight="false" outlineLevel="0" collapsed="false">
      <c r="A366" s="15"/>
      <c r="B366" s="15"/>
      <c r="C366" s="15"/>
      <c r="D366" s="15"/>
      <c r="E366" s="15"/>
      <c r="F366" s="13"/>
      <c r="G366" s="13"/>
      <c r="H366" s="13" t="s">
        <v>130</v>
      </c>
      <c r="I366" s="13"/>
      <c r="J366" s="15" t="n">
        <v>48</v>
      </c>
      <c r="K366" s="15" t="n">
        <v>48</v>
      </c>
      <c r="L366" s="15" t="n">
        <v>0</v>
      </c>
      <c r="M366" s="15" t="n">
        <v>0</v>
      </c>
      <c r="N366" s="15" t="n">
        <v>0</v>
      </c>
      <c r="O366" s="15" t="n">
        <v>0</v>
      </c>
      <c r="P366" s="15" t="n">
        <v>0</v>
      </c>
      <c r="Q366" s="15" t="n">
        <v>48</v>
      </c>
      <c r="R366" s="15" t="n">
        <v>0</v>
      </c>
      <c r="S366" s="15" t="n">
        <v>0</v>
      </c>
      <c r="T366" s="15" t="n">
        <v>0</v>
      </c>
      <c r="U366" s="15" t="n">
        <v>0</v>
      </c>
      <c r="V366" s="15" t="n">
        <v>0</v>
      </c>
      <c r="W366" s="15"/>
      <c r="X366" s="15" t="n">
        <v>0</v>
      </c>
      <c r="Y366" s="15" t="n">
        <v>0</v>
      </c>
      <c r="Z366" s="15"/>
    </row>
    <row r="367" customFormat="false" ht="12.8" hidden="false" customHeight="false" outlineLevel="0" collapsed="false">
      <c r="A367" s="15"/>
      <c r="B367" s="15"/>
      <c r="C367" s="15"/>
      <c r="D367" s="15"/>
      <c r="E367" s="15"/>
      <c r="F367" s="13"/>
      <c r="G367" s="13"/>
      <c r="H367" s="13" t="s">
        <v>131</v>
      </c>
      <c r="I367" s="13"/>
      <c r="J367" s="15" t="n">
        <v>676</v>
      </c>
      <c r="K367" s="15" t="n">
        <v>676</v>
      </c>
      <c r="L367" s="15" t="n">
        <v>0</v>
      </c>
      <c r="M367" s="15" t="n">
        <v>0</v>
      </c>
      <c r="N367" s="15" t="n">
        <v>0</v>
      </c>
      <c r="O367" s="15" t="n">
        <v>0</v>
      </c>
      <c r="P367" s="15" t="n">
        <v>0</v>
      </c>
      <c r="Q367" s="15" t="n">
        <v>676</v>
      </c>
      <c r="R367" s="15" t="n">
        <v>0</v>
      </c>
      <c r="S367" s="15" t="n">
        <v>0</v>
      </c>
      <c r="T367" s="15" t="n">
        <v>0</v>
      </c>
      <c r="U367" s="15" t="n">
        <v>0</v>
      </c>
      <c r="V367" s="15" t="n">
        <v>0</v>
      </c>
      <c r="W367" s="15"/>
      <c r="X367" s="15" t="n">
        <v>0</v>
      </c>
      <c r="Y367" s="15" t="n">
        <v>0</v>
      </c>
      <c r="Z367" s="15"/>
    </row>
    <row r="368" customFormat="false" ht="12.8" hidden="false" customHeight="false" outlineLevel="0" collapsed="false">
      <c r="A368" s="15" t="s">
        <v>51</v>
      </c>
      <c r="B368" s="15"/>
      <c r="C368" s="15"/>
      <c r="D368" s="15"/>
      <c r="E368" s="13" t="s">
        <v>52</v>
      </c>
      <c r="F368" s="13"/>
      <c r="G368" s="13"/>
      <c r="H368" s="13" t="s">
        <v>128</v>
      </c>
      <c r="I368" s="13"/>
      <c r="J368" s="15" t="n">
        <v>8758943</v>
      </c>
      <c r="K368" s="15" t="n">
        <v>8703943</v>
      </c>
      <c r="L368" s="15" t="n">
        <v>5110243</v>
      </c>
      <c r="M368" s="15" t="n">
        <v>3959261</v>
      </c>
      <c r="N368" s="15" t="n">
        <v>1150982</v>
      </c>
      <c r="O368" s="15" t="n">
        <v>231331</v>
      </c>
      <c r="P368" s="15" t="n">
        <v>2881144</v>
      </c>
      <c r="Q368" s="15" t="n">
        <v>481225</v>
      </c>
      <c r="R368" s="15" t="n">
        <v>0</v>
      </c>
      <c r="S368" s="15" t="n">
        <v>0</v>
      </c>
      <c r="T368" s="15" t="n">
        <v>55000</v>
      </c>
      <c r="U368" s="15" t="n">
        <v>55000</v>
      </c>
      <c r="V368" s="15" t="n">
        <v>0</v>
      </c>
      <c r="W368" s="15"/>
      <c r="X368" s="15" t="n">
        <v>0</v>
      </c>
      <c r="Y368" s="15" t="n">
        <v>0</v>
      </c>
      <c r="Z368" s="15"/>
    </row>
    <row r="369" customFormat="false" ht="12.8" hidden="false" customHeight="false" outlineLevel="0" collapsed="false">
      <c r="A369" s="15"/>
      <c r="B369" s="15"/>
      <c r="C369" s="15"/>
      <c r="D369" s="15"/>
      <c r="E369" s="15"/>
      <c r="F369" s="13"/>
      <c r="G369" s="13"/>
      <c r="H369" s="13" t="s">
        <v>129</v>
      </c>
      <c r="I369" s="13"/>
      <c r="J369" s="15" t="n">
        <v>-18466</v>
      </c>
      <c r="K369" s="15" t="n">
        <v>-18466</v>
      </c>
      <c r="L369" s="15" t="n">
        <v>0</v>
      </c>
      <c r="M369" s="15" t="n">
        <v>0</v>
      </c>
      <c r="N369" s="15" t="n">
        <v>0</v>
      </c>
      <c r="O369" s="15" t="n">
        <v>0</v>
      </c>
      <c r="P369" s="15" t="n">
        <v>-18466</v>
      </c>
      <c r="Q369" s="15" t="n">
        <v>0</v>
      </c>
      <c r="R369" s="15" t="n">
        <v>0</v>
      </c>
      <c r="S369" s="15" t="n">
        <v>0</v>
      </c>
      <c r="T369" s="15" t="n">
        <v>0</v>
      </c>
      <c r="U369" s="15" t="n">
        <v>0</v>
      </c>
      <c r="V369" s="15" t="n">
        <v>0</v>
      </c>
      <c r="W369" s="15"/>
      <c r="X369" s="15" t="n">
        <v>0</v>
      </c>
      <c r="Y369" s="15" t="n">
        <v>0</v>
      </c>
      <c r="Z369" s="15"/>
    </row>
    <row r="370" customFormat="false" ht="12.8" hidden="false" customHeight="false" outlineLevel="0" collapsed="false">
      <c r="A370" s="15"/>
      <c r="B370" s="15"/>
      <c r="C370" s="15"/>
      <c r="D370" s="15"/>
      <c r="E370" s="15"/>
      <c r="F370" s="13"/>
      <c r="G370" s="13"/>
      <c r="H370" s="13" t="s">
        <v>130</v>
      </c>
      <c r="I370" s="13"/>
      <c r="J370" s="15" t="n">
        <v>0</v>
      </c>
      <c r="K370" s="15" t="n">
        <v>0</v>
      </c>
      <c r="L370" s="15" t="n">
        <v>0</v>
      </c>
      <c r="M370" s="15" t="n">
        <v>0</v>
      </c>
      <c r="N370" s="15" t="n">
        <v>0</v>
      </c>
      <c r="O370" s="15" t="n">
        <v>0</v>
      </c>
      <c r="P370" s="15" t="n">
        <v>0</v>
      </c>
      <c r="Q370" s="15" t="n">
        <v>0</v>
      </c>
      <c r="R370" s="15" t="n">
        <v>0</v>
      </c>
      <c r="S370" s="15" t="n">
        <v>0</v>
      </c>
      <c r="T370" s="15" t="n">
        <v>0</v>
      </c>
      <c r="U370" s="15" t="n">
        <v>0</v>
      </c>
      <c r="V370" s="15" t="n">
        <v>0</v>
      </c>
      <c r="W370" s="15"/>
      <c r="X370" s="15" t="n">
        <v>0</v>
      </c>
      <c r="Y370" s="15" t="n">
        <v>0</v>
      </c>
      <c r="Z370" s="15"/>
    </row>
    <row r="371" customFormat="false" ht="12.8" hidden="false" customHeight="false" outlineLevel="0" collapsed="false">
      <c r="A371" s="15"/>
      <c r="B371" s="15"/>
      <c r="C371" s="15"/>
      <c r="D371" s="15"/>
      <c r="E371" s="15"/>
      <c r="F371" s="13"/>
      <c r="G371" s="13"/>
      <c r="H371" s="13" t="s">
        <v>131</v>
      </c>
      <c r="I371" s="13"/>
      <c r="J371" s="15" t="n">
        <v>8740477</v>
      </c>
      <c r="K371" s="15" t="n">
        <v>8685477</v>
      </c>
      <c r="L371" s="15" t="n">
        <v>5110243</v>
      </c>
      <c r="M371" s="15" t="n">
        <v>3959261</v>
      </c>
      <c r="N371" s="15" t="n">
        <v>1150982</v>
      </c>
      <c r="O371" s="15" t="n">
        <v>231331</v>
      </c>
      <c r="P371" s="15" t="n">
        <v>2862678</v>
      </c>
      <c r="Q371" s="15" t="n">
        <v>481225</v>
      </c>
      <c r="R371" s="15" t="n">
        <v>0</v>
      </c>
      <c r="S371" s="15" t="n">
        <v>0</v>
      </c>
      <c r="T371" s="15" t="n">
        <v>55000</v>
      </c>
      <c r="U371" s="15" t="n">
        <v>55000</v>
      </c>
      <c r="V371" s="15" t="n">
        <v>0</v>
      </c>
      <c r="W371" s="15"/>
      <c r="X371" s="15" t="n">
        <v>0</v>
      </c>
      <c r="Y371" s="15" t="n">
        <v>0</v>
      </c>
      <c r="Z371" s="15"/>
    </row>
    <row r="372" customFormat="false" ht="12.8" hidden="false" customHeight="false" outlineLevel="0" collapsed="false">
      <c r="A372" s="15"/>
      <c r="B372" s="15"/>
      <c r="C372" s="15" t="s">
        <v>57</v>
      </c>
      <c r="D372" s="15"/>
      <c r="E372" s="13" t="s">
        <v>58</v>
      </c>
      <c r="F372" s="13"/>
      <c r="G372" s="13"/>
      <c r="H372" s="13" t="s">
        <v>128</v>
      </c>
      <c r="I372" s="13"/>
      <c r="J372" s="15" t="n">
        <v>4144861</v>
      </c>
      <c r="K372" s="15" t="n">
        <v>4089861</v>
      </c>
      <c r="L372" s="15" t="n">
        <v>3542836</v>
      </c>
      <c r="M372" s="15" t="n">
        <v>2514530</v>
      </c>
      <c r="N372" s="15" t="n">
        <v>1028306</v>
      </c>
      <c r="O372" s="15" t="n">
        <v>50400</v>
      </c>
      <c r="P372" s="15" t="n">
        <v>496625</v>
      </c>
      <c r="Q372" s="15" t="n">
        <v>0</v>
      </c>
      <c r="R372" s="15" t="n">
        <v>0</v>
      </c>
      <c r="S372" s="15" t="n">
        <v>0</v>
      </c>
      <c r="T372" s="15" t="n">
        <v>55000</v>
      </c>
      <c r="U372" s="15" t="n">
        <v>55000</v>
      </c>
      <c r="V372" s="15" t="n">
        <v>0</v>
      </c>
      <c r="W372" s="15"/>
      <c r="X372" s="15" t="n">
        <v>0</v>
      </c>
      <c r="Y372" s="15" t="n">
        <v>0</v>
      </c>
      <c r="Z372" s="15"/>
    </row>
    <row r="373" customFormat="false" ht="12.8" hidden="false" customHeight="false" outlineLevel="0" collapsed="false">
      <c r="A373" s="15"/>
      <c r="B373" s="15"/>
      <c r="C373" s="15"/>
      <c r="D373" s="15"/>
      <c r="E373" s="15"/>
      <c r="F373" s="13"/>
      <c r="G373" s="13"/>
      <c r="H373" s="13" t="s">
        <v>129</v>
      </c>
      <c r="I373" s="13"/>
      <c r="J373" s="15" t="n">
        <v>-18466</v>
      </c>
      <c r="K373" s="15" t="n">
        <v>-18466</v>
      </c>
      <c r="L373" s="15" t="n">
        <v>0</v>
      </c>
      <c r="M373" s="15" t="n">
        <v>0</v>
      </c>
      <c r="N373" s="15" t="n">
        <v>0</v>
      </c>
      <c r="O373" s="15" t="n">
        <v>0</v>
      </c>
      <c r="P373" s="15" t="n">
        <v>-18466</v>
      </c>
      <c r="Q373" s="15" t="n">
        <v>0</v>
      </c>
      <c r="R373" s="15" t="n">
        <v>0</v>
      </c>
      <c r="S373" s="15" t="n">
        <v>0</v>
      </c>
      <c r="T373" s="15" t="n">
        <v>0</v>
      </c>
      <c r="U373" s="15" t="n">
        <v>0</v>
      </c>
      <c r="V373" s="15" t="n">
        <v>0</v>
      </c>
      <c r="W373" s="15"/>
      <c r="X373" s="15" t="n">
        <v>0</v>
      </c>
      <c r="Y373" s="15" t="n">
        <v>0</v>
      </c>
      <c r="Z373" s="15"/>
    </row>
    <row r="374" customFormat="false" ht="12.8" hidden="false" customHeight="false" outlineLevel="0" collapsed="false">
      <c r="A374" s="15"/>
      <c r="B374" s="15"/>
      <c r="C374" s="15"/>
      <c r="D374" s="15"/>
      <c r="E374" s="15"/>
      <c r="F374" s="13"/>
      <c r="G374" s="13"/>
      <c r="H374" s="13" t="s">
        <v>130</v>
      </c>
      <c r="I374" s="13"/>
      <c r="J374" s="15" t="n">
        <v>0</v>
      </c>
      <c r="K374" s="15" t="n">
        <v>0</v>
      </c>
      <c r="L374" s="15" t="n">
        <v>0</v>
      </c>
      <c r="M374" s="15" t="n">
        <v>0</v>
      </c>
      <c r="N374" s="15" t="n">
        <v>0</v>
      </c>
      <c r="O374" s="15" t="n">
        <v>0</v>
      </c>
      <c r="P374" s="15" t="n">
        <v>0</v>
      </c>
      <c r="Q374" s="15" t="n">
        <v>0</v>
      </c>
      <c r="R374" s="15" t="n">
        <v>0</v>
      </c>
      <c r="S374" s="15" t="n">
        <v>0</v>
      </c>
      <c r="T374" s="15" t="n">
        <v>0</v>
      </c>
      <c r="U374" s="15" t="n">
        <v>0</v>
      </c>
      <c r="V374" s="15" t="n">
        <v>0</v>
      </c>
      <c r="W374" s="15"/>
      <c r="X374" s="15" t="n">
        <v>0</v>
      </c>
      <c r="Y374" s="15" t="n">
        <v>0</v>
      </c>
      <c r="Z374" s="15"/>
    </row>
    <row r="375" customFormat="false" ht="12.8" hidden="false" customHeight="false" outlineLevel="0" collapsed="false">
      <c r="A375" s="15"/>
      <c r="B375" s="15"/>
      <c r="C375" s="15"/>
      <c r="D375" s="15"/>
      <c r="E375" s="15"/>
      <c r="F375" s="13"/>
      <c r="G375" s="13"/>
      <c r="H375" s="13" t="s">
        <v>131</v>
      </c>
      <c r="I375" s="13"/>
      <c r="J375" s="15" t="n">
        <v>4126395</v>
      </c>
      <c r="K375" s="15" t="n">
        <v>4071395</v>
      </c>
      <c r="L375" s="15" t="n">
        <v>3542836</v>
      </c>
      <c r="M375" s="15" t="n">
        <v>2514530</v>
      </c>
      <c r="N375" s="15" t="n">
        <v>1028306</v>
      </c>
      <c r="O375" s="15" t="n">
        <v>50400</v>
      </c>
      <c r="P375" s="15" t="n">
        <v>478159</v>
      </c>
      <c r="Q375" s="15" t="n">
        <v>0</v>
      </c>
      <c r="R375" s="15" t="n">
        <v>0</v>
      </c>
      <c r="S375" s="15" t="n">
        <v>0</v>
      </c>
      <c r="T375" s="15" t="n">
        <v>55000</v>
      </c>
      <c r="U375" s="15" t="n">
        <v>55000</v>
      </c>
      <c r="V375" s="15" t="n">
        <v>0</v>
      </c>
      <c r="W375" s="15"/>
      <c r="X375" s="15" t="n">
        <v>0</v>
      </c>
      <c r="Y375" s="15" t="n">
        <v>0</v>
      </c>
      <c r="Z375" s="15"/>
    </row>
    <row r="376" customFormat="false" ht="12.8" hidden="false" customHeight="false" outlineLevel="0" collapsed="false">
      <c r="A376" s="15"/>
      <c r="B376" s="15"/>
      <c r="C376" s="15"/>
      <c r="D376" s="15" t="s">
        <v>225</v>
      </c>
      <c r="E376" s="13" t="s">
        <v>226</v>
      </c>
      <c r="F376" s="13"/>
      <c r="G376" s="13"/>
      <c r="H376" s="13" t="s">
        <v>128</v>
      </c>
      <c r="I376" s="13"/>
      <c r="J376" s="15" t="n">
        <v>490895</v>
      </c>
      <c r="K376" s="15" t="n">
        <v>490895</v>
      </c>
      <c r="L376" s="15" t="n">
        <v>0</v>
      </c>
      <c r="M376" s="15" t="n">
        <v>0</v>
      </c>
      <c r="N376" s="15" t="n">
        <v>0</v>
      </c>
      <c r="O376" s="15" t="n">
        <v>0</v>
      </c>
      <c r="P376" s="15" t="n">
        <v>490895</v>
      </c>
      <c r="Q376" s="15" t="n">
        <v>0</v>
      </c>
      <c r="R376" s="15" t="n">
        <v>0</v>
      </c>
      <c r="S376" s="15" t="n">
        <v>0</v>
      </c>
      <c r="T376" s="15" t="n">
        <v>0</v>
      </c>
      <c r="U376" s="15" t="n">
        <v>0</v>
      </c>
      <c r="V376" s="15" t="n">
        <v>0</v>
      </c>
      <c r="W376" s="15"/>
      <c r="X376" s="15" t="n">
        <v>0</v>
      </c>
      <c r="Y376" s="15" t="n">
        <v>0</v>
      </c>
      <c r="Z376" s="15"/>
    </row>
    <row r="377" customFormat="false" ht="12.8" hidden="false" customHeight="false" outlineLevel="0" collapsed="false">
      <c r="A377" s="15"/>
      <c r="B377" s="15"/>
      <c r="C377" s="15"/>
      <c r="D377" s="15"/>
      <c r="E377" s="15"/>
      <c r="F377" s="13"/>
      <c r="G377" s="13"/>
      <c r="H377" s="13" t="s">
        <v>129</v>
      </c>
      <c r="I377" s="13"/>
      <c r="J377" s="15" t="n">
        <v>-18466</v>
      </c>
      <c r="K377" s="15" t="n">
        <v>-18466</v>
      </c>
      <c r="L377" s="15" t="n">
        <v>0</v>
      </c>
      <c r="M377" s="15" t="n">
        <v>0</v>
      </c>
      <c r="N377" s="15" t="n">
        <v>0</v>
      </c>
      <c r="O377" s="15" t="n">
        <v>0</v>
      </c>
      <c r="P377" s="15" t="n">
        <v>-18466</v>
      </c>
      <c r="Q377" s="15" t="n">
        <v>0</v>
      </c>
      <c r="R377" s="15" t="n">
        <v>0</v>
      </c>
      <c r="S377" s="15" t="n">
        <v>0</v>
      </c>
      <c r="T377" s="15" t="n">
        <v>0</v>
      </c>
      <c r="U377" s="15" t="n">
        <v>0</v>
      </c>
      <c r="V377" s="15" t="n">
        <v>0</v>
      </c>
      <c r="W377" s="15"/>
      <c r="X377" s="15" t="n">
        <v>0</v>
      </c>
      <c r="Y377" s="15" t="n">
        <v>0</v>
      </c>
      <c r="Z377" s="15"/>
    </row>
    <row r="378" customFormat="false" ht="12.8" hidden="false" customHeight="false" outlineLevel="0" collapsed="false">
      <c r="A378" s="15"/>
      <c r="B378" s="15"/>
      <c r="C378" s="15"/>
      <c r="D378" s="15"/>
      <c r="E378" s="15"/>
      <c r="F378" s="13"/>
      <c r="G378" s="13"/>
      <c r="H378" s="13" t="s">
        <v>130</v>
      </c>
      <c r="I378" s="13"/>
      <c r="J378" s="15" t="n">
        <v>0</v>
      </c>
      <c r="K378" s="15" t="n">
        <v>0</v>
      </c>
      <c r="L378" s="15" t="n">
        <v>0</v>
      </c>
      <c r="M378" s="15" t="n">
        <v>0</v>
      </c>
      <c r="N378" s="15" t="n">
        <v>0</v>
      </c>
      <c r="O378" s="15" t="n">
        <v>0</v>
      </c>
      <c r="P378" s="15" t="n">
        <v>0</v>
      </c>
      <c r="Q378" s="15" t="n">
        <v>0</v>
      </c>
      <c r="R378" s="15" t="n">
        <v>0</v>
      </c>
      <c r="S378" s="15" t="n">
        <v>0</v>
      </c>
      <c r="T378" s="15" t="n">
        <v>0</v>
      </c>
      <c r="U378" s="15" t="n">
        <v>0</v>
      </c>
      <c r="V378" s="15" t="n">
        <v>0</v>
      </c>
      <c r="W378" s="15"/>
      <c r="X378" s="15" t="n">
        <v>0</v>
      </c>
      <c r="Y378" s="15" t="n">
        <v>0</v>
      </c>
      <c r="Z378" s="15"/>
    </row>
    <row r="379" customFormat="false" ht="12.8" hidden="false" customHeight="false" outlineLevel="0" collapsed="false">
      <c r="A379" s="15"/>
      <c r="B379" s="15"/>
      <c r="C379" s="15"/>
      <c r="D379" s="15"/>
      <c r="E379" s="15"/>
      <c r="F379" s="13"/>
      <c r="G379" s="13"/>
      <c r="H379" s="13" t="s">
        <v>131</v>
      </c>
      <c r="I379" s="13"/>
      <c r="J379" s="15" t="n">
        <v>472429</v>
      </c>
      <c r="K379" s="15" t="n">
        <v>472429</v>
      </c>
      <c r="L379" s="15" t="n">
        <v>0</v>
      </c>
      <c r="M379" s="15" t="n">
        <v>0</v>
      </c>
      <c r="N379" s="15" t="n">
        <v>0</v>
      </c>
      <c r="O379" s="15" t="n">
        <v>0</v>
      </c>
      <c r="P379" s="15" t="n">
        <v>472429</v>
      </c>
      <c r="Q379" s="15" t="n">
        <v>0</v>
      </c>
      <c r="R379" s="15" t="n">
        <v>0</v>
      </c>
      <c r="S379" s="15" t="n">
        <v>0</v>
      </c>
      <c r="T379" s="15" t="n">
        <v>0</v>
      </c>
      <c r="U379" s="15" t="n">
        <v>0</v>
      </c>
      <c r="V379" s="15" t="n">
        <v>0</v>
      </c>
      <c r="W379" s="15"/>
      <c r="X379" s="15" t="n">
        <v>0</v>
      </c>
      <c r="Y379" s="15" t="n">
        <v>0</v>
      </c>
      <c r="Z379" s="15"/>
    </row>
    <row r="381" customFormat="false" ht="12.8" hidden="false" customHeight="false" outlineLevel="0" collapsed="false">
      <c r="W381" s="17" t="s">
        <v>227</v>
      </c>
      <c r="X381" s="17"/>
      <c r="Y381" s="17"/>
    </row>
    <row r="383" customFormat="false" ht="12.8" hidden="false" customHeight="false" outlineLevel="0" collapsed="false">
      <c r="A383" s="13"/>
      <c r="B383" s="13"/>
      <c r="C383" s="13"/>
      <c r="D383" s="13"/>
      <c r="E383" s="13"/>
      <c r="F383" s="14"/>
      <c r="G383" s="14"/>
      <c r="H383" s="14"/>
    </row>
    <row r="384" customFormat="false" ht="12.8" hidden="false" customHeight="true" outlineLevel="0" collapsed="false">
      <c r="A384" s="15" t="s">
        <v>1</v>
      </c>
      <c r="B384" s="15"/>
      <c r="C384" s="15" t="s">
        <v>2</v>
      </c>
      <c r="D384" s="16" t="s">
        <v>96</v>
      </c>
      <c r="E384" s="15" t="s">
        <v>4</v>
      </c>
      <c r="F384" s="15"/>
      <c r="G384" s="15"/>
      <c r="H384" s="15"/>
      <c r="I384" s="15"/>
      <c r="J384" s="15" t="s">
        <v>97</v>
      </c>
      <c r="K384" s="15" t="s">
        <v>98</v>
      </c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customFormat="false" ht="12.8" hidden="false" customHeight="true" outlineLevel="0" collapsed="false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 t="s">
        <v>99</v>
      </c>
      <c r="L385" s="15" t="s">
        <v>100</v>
      </c>
      <c r="M385" s="15"/>
      <c r="N385" s="15"/>
      <c r="O385" s="15"/>
      <c r="P385" s="15"/>
      <c r="Q385" s="15"/>
      <c r="R385" s="15"/>
      <c r="S385" s="15"/>
      <c r="T385" s="16" t="s">
        <v>101</v>
      </c>
      <c r="U385" s="15" t="s">
        <v>100</v>
      </c>
      <c r="V385" s="15"/>
      <c r="W385" s="15"/>
      <c r="X385" s="15"/>
      <c r="Y385" s="15"/>
      <c r="Z385" s="15"/>
    </row>
    <row r="386" customFormat="false" ht="12.8" hidden="false" customHeight="true" outlineLevel="0" collapsed="false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6" t="s">
        <v>102</v>
      </c>
      <c r="M386" s="15" t="s">
        <v>100</v>
      </c>
      <c r="N386" s="15"/>
      <c r="O386" s="16" t="s">
        <v>103</v>
      </c>
      <c r="P386" s="16" t="s">
        <v>104</v>
      </c>
      <c r="Q386" s="16" t="s">
        <v>105</v>
      </c>
      <c r="R386" s="16" t="s">
        <v>106</v>
      </c>
      <c r="S386" s="16" t="s">
        <v>107</v>
      </c>
      <c r="T386" s="16"/>
      <c r="U386" s="16" t="s">
        <v>108</v>
      </c>
      <c r="V386" s="15" t="s">
        <v>109</v>
      </c>
      <c r="W386" s="15"/>
      <c r="X386" s="16" t="s">
        <v>110</v>
      </c>
      <c r="Y386" s="15" t="s">
        <v>111</v>
      </c>
      <c r="Z386" s="15"/>
    </row>
    <row r="387" customFormat="false" ht="12.8" hidden="false" customHeight="false" outlineLevel="0" collapsed="false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 t="s">
        <v>112</v>
      </c>
      <c r="N387" s="15" t="s">
        <v>113</v>
      </c>
      <c r="O387" s="16"/>
      <c r="P387" s="16"/>
      <c r="Q387" s="16"/>
      <c r="R387" s="16"/>
      <c r="S387" s="16"/>
      <c r="T387" s="16"/>
      <c r="U387" s="16"/>
      <c r="V387" s="15" t="s">
        <v>114</v>
      </c>
      <c r="W387" s="15"/>
      <c r="X387" s="16"/>
      <c r="Y387" s="16"/>
      <c r="Z387" s="15"/>
    </row>
    <row r="388" customFormat="false" ht="12.8" hidden="false" customHeight="false" outlineLevel="0" collapsed="false">
      <c r="A388" s="15" t="s">
        <v>9</v>
      </c>
      <c r="B388" s="15"/>
      <c r="C388" s="15" t="s">
        <v>10</v>
      </c>
      <c r="D388" s="15" t="s">
        <v>11</v>
      </c>
      <c r="E388" s="15" t="s">
        <v>12</v>
      </c>
      <c r="F388" s="15"/>
      <c r="G388" s="15"/>
      <c r="H388" s="15"/>
      <c r="I388" s="15"/>
      <c r="J388" s="15" t="s">
        <v>13</v>
      </c>
      <c r="K388" s="15" t="s">
        <v>14</v>
      </c>
      <c r="L388" s="15" t="s">
        <v>15</v>
      </c>
      <c r="M388" s="15" t="s">
        <v>16</v>
      </c>
      <c r="N388" s="15" t="s">
        <v>115</v>
      </c>
      <c r="O388" s="15" t="s">
        <v>116</v>
      </c>
      <c r="P388" s="15" t="s">
        <v>117</v>
      </c>
      <c r="Q388" s="15" t="s">
        <v>118</v>
      </c>
      <c r="R388" s="15" t="s">
        <v>119</v>
      </c>
      <c r="S388" s="15" t="s">
        <v>120</v>
      </c>
      <c r="T388" s="15" t="s">
        <v>121</v>
      </c>
      <c r="U388" s="15" t="s">
        <v>122</v>
      </c>
      <c r="V388" s="15" t="s">
        <v>123</v>
      </c>
      <c r="W388" s="15"/>
      <c r="X388" s="16" t="s">
        <v>124</v>
      </c>
      <c r="Y388" s="15" t="s">
        <v>125</v>
      </c>
      <c r="Z388" s="15"/>
    </row>
    <row r="389" customFormat="false" ht="12.8" hidden="false" customHeight="false" outlineLevel="0" collapsed="false">
      <c r="A389" s="12" t="s">
        <v>228</v>
      </c>
      <c r="B389" s="12"/>
      <c r="C389" s="12"/>
      <c r="D389" s="12"/>
      <c r="E389" s="12"/>
      <c r="F389" s="12"/>
      <c r="G389" s="12"/>
      <c r="H389" s="13" t="s">
        <v>128</v>
      </c>
      <c r="I389" s="13"/>
      <c r="J389" s="12" t="n">
        <v>101571835.01</v>
      </c>
      <c r="K389" s="12" t="n">
        <v>88200358.01</v>
      </c>
      <c r="L389" s="12" t="n">
        <v>78426476.43</v>
      </c>
      <c r="M389" s="12" t="n">
        <v>57252132</v>
      </c>
      <c r="N389" s="12" t="n">
        <v>21174344.43</v>
      </c>
      <c r="O389" s="12" t="n">
        <v>2991255.58</v>
      </c>
      <c r="P389" s="12" t="n">
        <v>4006095</v>
      </c>
      <c r="Q389" s="12" t="n">
        <v>1875622</v>
      </c>
      <c r="R389" s="12" t="n">
        <v>90909</v>
      </c>
      <c r="S389" s="12" t="n">
        <v>810000</v>
      </c>
      <c r="T389" s="12" t="n">
        <v>13371477</v>
      </c>
      <c r="U389" s="12" t="n">
        <v>13371477</v>
      </c>
      <c r="V389" s="12" t="n">
        <v>1403572</v>
      </c>
      <c r="W389" s="12"/>
      <c r="X389" s="12" t="n">
        <v>0</v>
      </c>
      <c r="Y389" s="15" t="n">
        <v>0</v>
      </c>
      <c r="Z389" s="15"/>
    </row>
    <row r="390" customFormat="false" ht="12.8" hidden="false" customHeight="false" outlineLevel="0" collapsed="false">
      <c r="A390" s="12"/>
      <c r="B390" s="12"/>
      <c r="C390" s="12"/>
      <c r="D390" s="12"/>
      <c r="E390" s="12"/>
      <c r="F390" s="12"/>
      <c r="G390" s="12"/>
      <c r="H390" s="13" t="s">
        <v>129</v>
      </c>
      <c r="I390" s="13"/>
      <c r="J390" s="12" t="n">
        <v>-571631</v>
      </c>
      <c r="K390" s="12" t="n">
        <v>-546631</v>
      </c>
      <c r="L390" s="12" t="n">
        <v>-524607</v>
      </c>
      <c r="M390" s="12" t="n">
        <v>-495941</v>
      </c>
      <c r="N390" s="12" t="n">
        <v>-28666</v>
      </c>
      <c r="O390" s="12" t="n">
        <v>0</v>
      </c>
      <c r="P390" s="12" t="n">
        <v>-18466</v>
      </c>
      <c r="Q390" s="12" t="n">
        <v>-3558</v>
      </c>
      <c r="R390" s="12" t="n">
        <v>0</v>
      </c>
      <c r="S390" s="12" t="n">
        <v>0</v>
      </c>
      <c r="T390" s="12" t="n">
        <v>-25000</v>
      </c>
      <c r="U390" s="12" t="n">
        <v>-25000</v>
      </c>
      <c r="V390" s="12" t="n">
        <v>0</v>
      </c>
      <c r="W390" s="12"/>
      <c r="X390" s="12" t="n">
        <v>0</v>
      </c>
      <c r="Y390" s="15" t="n">
        <v>0</v>
      </c>
      <c r="Z390" s="15"/>
    </row>
    <row r="391" customFormat="false" ht="12.8" hidden="false" customHeight="false" outlineLevel="0" collapsed="false">
      <c r="A391" s="12"/>
      <c r="B391" s="12"/>
      <c r="C391" s="12"/>
      <c r="D391" s="12"/>
      <c r="E391" s="12"/>
      <c r="F391" s="12"/>
      <c r="G391" s="12"/>
      <c r="H391" s="13" t="s">
        <v>130</v>
      </c>
      <c r="I391" s="13"/>
      <c r="J391" s="12" t="n">
        <v>1035381</v>
      </c>
      <c r="K391" s="12" t="n">
        <v>822381</v>
      </c>
      <c r="L391" s="12" t="n">
        <v>785895</v>
      </c>
      <c r="M391" s="12" t="n">
        <v>483000</v>
      </c>
      <c r="N391" s="12" t="n">
        <v>302895</v>
      </c>
      <c r="O391" s="12" t="n">
        <v>0</v>
      </c>
      <c r="P391" s="12" t="n">
        <v>2512</v>
      </c>
      <c r="Q391" s="12" t="n">
        <v>33974</v>
      </c>
      <c r="R391" s="12" t="n">
        <v>0</v>
      </c>
      <c r="S391" s="12" t="n">
        <v>0</v>
      </c>
      <c r="T391" s="12" t="n">
        <v>213000</v>
      </c>
      <c r="U391" s="12" t="n">
        <v>213000</v>
      </c>
      <c r="V391" s="12" t="n">
        <v>0</v>
      </c>
      <c r="W391" s="12"/>
      <c r="X391" s="12" t="n">
        <v>0</v>
      </c>
      <c r="Y391" s="15" t="n">
        <v>0</v>
      </c>
      <c r="Z391" s="15"/>
    </row>
    <row r="392" customFormat="false" ht="12.8" hidden="false" customHeight="false" outlineLevel="0" collapsed="false">
      <c r="A392" s="12"/>
      <c r="B392" s="12"/>
      <c r="C392" s="12"/>
      <c r="D392" s="12"/>
      <c r="E392" s="12"/>
      <c r="F392" s="12"/>
      <c r="G392" s="12"/>
      <c r="H392" s="13" t="s">
        <v>131</v>
      </c>
      <c r="I392" s="13"/>
      <c r="J392" s="12" t="n">
        <v>102035585.01</v>
      </c>
      <c r="K392" s="12" t="n">
        <v>88476108.01</v>
      </c>
      <c r="L392" s="12" t="n">
        <v>78687764.43</v>
      </c>
      <c r="M392" s="12" t="n">
        <v>57239191</v>
      </c>
      <c r="N392" s="12" t="n">
        <v>21448573.43</v>
      </c>
      <c r="O392" s="12" t="n">
        <v>2991255.58</v>
      </c>
      <c r="P392" s="12" t="n">
        <v>3990141</v>
      </c>
      <c r="Q392" s="12" t="n">
        <v>1906038</v>
      </c>
      <c r="R392" s="12" t="n">
        <v>90909</v>
      </c>
      <c r="S392" s="12" t="n">
        <v>810000</v>
      </c>
      <c r="T392" s="12" t="n">
        <v>13559477</v>
      </c>
      <c r="U392" s="12" t="n">
        <v>13559477</v>
      </c>
      <c r="V392" s="12" t="n">
        <v>1403572</v>
      </c>
      <c r="W392" s="12"/>
      <c r="X392" s="12" t="n">
        <v>0</v>
      </c>
      <c r="Y392" s="15" t="n">
        <v>0</v>
      </c>
      <c r="Z392" s="15"/>
    </row>
    <row r="394" customFormat="false" ht="12.8" hidden="false" customHeight="false" outlineLevel="0" collapsed="false">
      <c r="W394" s="17" t="s">
        <v>229</v>
      </c>
      <c r="X394" s="17"/>
      <c r="Y394" s="17"/>
    </row>
  </sheetData>
  <mergeCells count="1510">
    <mergeCell ref="B2:Y2"/>
    <mergeCell ref="A4:E4"/>
    <mergeCell ref="F4:H4"/>
    <mergeCell ref="A5:B8"/>
    <mergeCell ref="C5:C8"/>
    <mergeCell ref="D5:D8"/>
    <mergeCell ref="E5:I8"/>
    <mergeCell ref="J5:J8"/>
    <mergeCell ref="K5:Z5"/>
    <mergeCell ref="K6:K8"/>
    <mergeCell ref="L6:S6"/>
    <mergeCell ref="T6:T8"/>
    <mergeCell ref="U6:Z6"/>
    <mergeCell ref="L7:L8"/>
    <mergeCell ref="M7:N7"/>
    <mergeCell ref="O7:O8"/>
    <mergeCell ref="P7:P8"/>
    <mergeCell ref="Q7:Q8"/>
    <mergeCell ref="R7:R8"/>
    <mergeCell ref="S7:S8"/>
    <mergeCell ref="U7:U8"/>
    <mergeCell ref="V7:W7"/>
    <mergeCell ref="X7:X8"/>
    <mergeCell ref="Y7:Z8"/>
    <mergeCell ref="V8:W8"/>
    <mergeCell ref="A9:B9"/>
    <mergeCell ref="E9:I9"/>
    <mergeCell ref="V9:W9"/>
    <mergeCell ref="Y9:Z9"/>
    <mergeCell ref="A10:B13"/>
    <mergeCell ref="C10:C13"/>
    <mergeCell ref="D10:D13"/>
    <mergeCell ref="E10:G13"/>
    <mergeCell ref="H10:I10"/>
    <mergeCell ref="V10:W10"/>
    <mergeCell ref="Y10:Z10"/>
    <mergeCell ref="H11:I11"/>
    <mergeCell ref="V11:W11"/>
    <mergeCell ref="Y11:Z11"/>
    <mergeCell ref="H12:I12"/>
    <mergeCell ref="V12:W12"/>
    <mergeCell ref="Y12:Z12"/>
    <mergeCell ref="H13:I13"/>
    <mergeCell ref="V13:W13"/>
    <mergeCell ref="Y13:Z13"/>
    <mergeCell ref="A14:B17"/>
    <mergeCell ref="C14:C17"/>
    <mergeCell ref="D14:D17"/>
    <mergeCell ref="E14:G17"/>
    <mergeCell ref="H14:I14"/>
    <mergeCell ref="V14:W14"/>
    <mergeCell ref="Y14:Z14"/>
    <mergeCell ref="H15:I15"/>
    <mergeCell ref="V15:W15"/>
    <mergeCell ref="Y15:Z15"/>
    <mergeCell ref="H16:I16"/>
    <mergeCell ref="V16:W16"/>
    <mergeCell ref="Y16:Z16"/>
    <mergeCell ref="H17:I17"/>
    <mergeCell ref="V17:W17"/>
    <mergeCell ref="Y17:Z17"/>
    <mergeCell ref="A18:B21"/>
    <mergeCell ref="C18:C21"/>
    <mergeCell ref="D18:D21"/>
    <mergeCell ref="E18:G21"/>
    <mergeCell ref="H18:I18"/>
    <mergeCell ref="V18:W18"/>
    <mergeCell ref="Y18:Z18"/>
    <mergeCell ref="H19:I19"/>
    <mergeCell ref="V19:W19"/>
    <mergeCell ref="Y19:Z19"/>
    <mergeCell ref="H20:I20"/>
    <mergeCell ref="V20:W20"/>
    <mergeCell ref="Y20:Z20"/>
    <mergeCell ref="H21:I21"/>
    <mergeCell ref="V21:W21"/>
    <mergeCell ref="Y21:Z21"/>
    <mergeCell ref="A22:B25"/>
    <mergeCell ref="C22:C25"/>
    <mergeCell ref="D22:D25"/>
    <mergeCell ref="E22:G25"/>
    <mergeCell ref="H22:I22"/>
    <mergeCell ref="V22:W22"/>
    <mergeCell ref="Y22:Z22"/>
    <mergeCell ref="H23:I23"/>
    <mergeCell ref="V23:W23"/>
    <mergeCell ref="Y23:Z23"/>
    <mergeCell ref="H24:I24"/>
    <mergeCell ref="V24:W24"/>
    <mergeCell ref="Y24:Z24"/>
    <mergeCell ref="H25:I25"/>
    <mergeCell ref="V25:W25"/>
    <mergeCell ref="Y25:Z25"/>
    <mergeCell ref="A26:B29"/>
    <mergeCell ref="C26:C29"/>
    <mergeCell ref="D26:D29"/>
    <mergeCell ref="E26:G29"/>
    <mergeCell ref="H26:I26"/>
    <mergeCell ref="V26:W26"/>
    <mergeCell ref="Y26:Z26"/>
    <mergeCell ref="H27:I27"/>
    <mergeCell ref="V27:W27"/>
    <mergeCell ref="Y27:Z27"/>
    <mergeCell ref="H28:I28"/>
    <mergeCell ref="V28:W28"/>
    <mergeCell ref="Y28:Z28"/>
    <mergeCell ref="H29:I29"/>
    <mergeCell ref="V29:W29"/>
    <mergeCell ref="Y29:Z29"/>
    <mergeCell ref="A30:B33"/>
    <mergeCell ref="C30:C33"/>
    <mergeCell ref="D30:D33"/>
    <mergeCell ref="E30:G33"/>
    <mergeCell ref="H30:I30"/>
    <mergeCell ref="V30:W30"/>
    <mergeCell ref="Y30:Z30"/>
    <mergeCell ref="H31:I31"/>
    <mergeCell ref="V31:W31"/>
    <mergeCell ref="Y31:Z31"/>
    <mergeCell ref="H32:I32"/>
    <mergeCell ref="V32:W32"/>
    <mergeCell ref="Y32:Z32"/>
    <mergeCell ref="H33:I33"/>
    <mergeCell ref="V33:W33"/>
    <mergeCell ref="Y33:Z33"/>
    <mergeCell ref="A34:B37"/>
    <mergeCell ref="C34:C37"/>
    <mergeCell ref="D34:D37"/>
    <mergeCell ref="E34:G37"/>
    <mergeCell ref="H34:I34"/>
    <mergeCell ref="V34:W34"/>
    <mergeCell ref="Y34:Z34"/>
    <mergeCell ref="H35:I35"/>
    <mergeCell ref="V35:W35"/>
    <mergeCell ref="Y35:Z35"/>
    <mergeCell ref="H36:I36"/>
    <mergeCell ref="V36:W36"/>
    <mergeCell ref="Y36:Z36"/>
    <mergeCell ref="H37:I37"/>
    <mergeCell ref="V37:W37"/>
    <mergeCell ref="Y37:Z37"/>
    <mergeCell ref="A38:B41"/>
    <mergeCell ref="C38:C41"/>
    <mergeCell ref="D38:D41"/>
    <mergeCell ref="E38:G41"/>
    <mergeCell ref="H38:I38"/>
    <mergeCell ref="V38:W38"/>
    <mergeCell ref="Y38:Z38"/>
    <mergeCell ref="H39:I39"/>
    <mergeCell ref="V39:W39"/>
    <mergeCell ref="Y39:Z39"/>
    <mergeCell ref="H40:I40"/>
    <mergeCell ref="V40:W40"/>
    <mergeCell ref="Y40:Z40"/>
    <mergeCell ref="H41:I41"/>
    <mergeCell ref="V41:W41"/>
    <mergeCell ref="Y41:Z41"/>
    <mergeCell ref="A42:B45"/>
    <mergeCell ref="C42:C45"/>
    <mergeCell ref="D42:D45"/>
    <mergeCell ref="E42:G45"/>
    <mergeCell ref="H42:I42"/>
    <mergeCell ref="V42:W42"/>
    <mergeCell ref="Y42:Z42"/>
    <mergeCell ref="H43:I43"/>
    <mergeCell ref="V43:W43"/>
    <mergeCell ref="Y43:Z43"/>
    <mergeCell ref="H44:I44"/>
    <mergeCell ref="V44:W44"/>
    <mergeCell ref="Y44:Z44"/>
    <mergeCell ref="H45:I45"/>
    <mergeCell ref="V45:W45"/>
    <mergeCell ref="Y45:Z45"/>
    <mergeCell ref="A46:B49"/>
    <mergeCell ref="C46:C49"/>
    <mergeCell ref="D46:D49"/>
    <mergeCell ref="E46:G49"/>
    <mergeCell ref="H46:I46"/>
    <mergeCell ref="V46:W46"/>
    <mergeCell ref="Y46:Z46"/>
    <mergeCell ref="H47:I47"/>
    <mergeCell ref="V47:W47"/>
    <mergeCell ref="Y47:Z47"/>
    <mergeCell ref="H48:I48"/>
    <mergeCell ref="V48:W48"/>
    <mergeCell ref="Y48:Z48"/>
    <mergeCell ref="H49:I49"/>
    <mergeCell ref="V49:W49"/>
    <mergeCell ref="Y49:Z49"/>
    <mergeCell ref="A50:B53"/>
    <mergeCell ref="C50:C53"/>
    <mergeCell ref="D50:D53"/>
    <mergeCell ref="E50:G53"/>
    <mergeCell ref="H50:I50"/>
    <mergeCell ref="V50:W50"/>
    <mergeCell ref="Y50:Z50"/>
    <mergeCell ref="H51:I51"/>
    <mergeCell ref="V51:W51"/>
    <mergeCell ref="Y51:Z51"/>
    <mergeCell ref="H52:I52"/>
    <mergeCell ref="V52:W52"/>
    <mergeCell ref="Y52:Z52"/>
    <mergeCell ref="H53:I53"/>
    <mergeCell ref="V53:W53"/>
    <mergeCell ref="Y53:Z53"/>
    <mergeCell ref="W55:Y55"/>
    <mergeCell ref="A57:E57"/>
    <mergeCell ref="F57:H57"/>
    <mergeCell ref="A58:B61"/>
    <mergeCell ref="C58:C61"/>
    <mergeCell ref="D58:D61"/>
    <mergeCell ref="E58:I61"/>
    <mergeCell ref="J58:J61"/>
    <mergeCell ref="K58:Z58"/>
    <mergeCell ref="K59:K61"/>
    <mergeCell ref="L59:S59"/>
    <mergeCell ref="T59:T61"/>
    <mergeCell ref="U59:Z59"/>
    <mergeCell ref="L60:L61"/>
    <mergeCell ref="M60:N60"/>
    <mergeCell ref="O60:O61"/>
    <mergeCell ref="P60:P61"/>
    <mergeCell ref="Q60:Q61"/>
    <mergeCell ref="R60:R61"/>
    <mergeCell ref="S60:S61"/>
    <mergeCell ref="U60:U61"/>
    <mergeCell ref="V60:W60"/>
    <mergeCell ref="X60:X61"/>
    <mergeCell ref="Y60:Z61"/>
    <mergeCell ref="V61:W61"/>
    <mergeCell ref="A62:B62"/>
    <mergeCell ref="E62:I62"/>
    <mergeCell ref="V62:W62"/>
    <mergeCell ref="Y62:Z62"/>
    <mergeCell ref="A63:B66"/>
    <mergeCell ref="C63:C66"/>
    <mergeCell ref="D63:D66"/>
    <mergeCell ref="E63:G66"/>
    <mergeCell ref="H63:I63"/>
    <mergeCell ref="V63:W63"/>
    <mergeCell ref="Y63:Z63"/>
    <mergeCell ref="H64:I64"/>
    <mergeCell ref="V64:W64"/>
    <mergeCell ref="Y64:Z64"/>
    <mergeCell ref="H65:I65"/>
    <mergeCell ref="V65:W65"/>
    <mergeCell ref="Y65:Z65"/>
    <mergeCell ref="H66:I66"/>
    <mergeCell ref="V66:W66"/>
    <mergeCell ref="Y66:Z66"/>
    <mergeCell ref="A67:B70"/>
    <mergeCell ref="C67:C70"/>
    <mergeCell ref="D67:D70"/>
    <mergeCell ref="E67:G70"/>
    <mergeCell ref="H67:I67"/>
    <mergeCell ref="V67:W67"/>
    <mergeCell ref="Y67:Z67"/>
    <mergeCell ref="H68:I68"/>
    <mergeCell ref="V68:W68"/>
    <mergeCell ref="Y68:Z68"/>
    <mergeCell ref="H69:I69"/>
    <mergeCell ref="V69:W69"/>
    <mergeCell ref="Y69:Z69"/>
    <mergeCell ref="H70:I70"/>
    <mergeCell ref="V70:W70"/>
    <mergeCell ref="Y70:Z70"/>
    <mergeCell ref="A71:B74"/>
    <mergeCell ref="C71:C74"/>
    <mergeCell ref="D71:D74"/>
    <mergeCell ref="E71:G74"/>
    <mergeCell ref="H71:I71"/>
    <mergeCell ref="V71:W71"/>
    <mergeCell ref="Y71:Z71"/>
    <mergeCell ref="H72:I72"/>
    <mergeCell ref="V72:W72"/>
    <mergeCell ref="Y72:Z72"/>
    <mergeCell ref="H73:I73"/>
    <mergeCell ref="V73:W73"/>
    <mergeCell ref="Y73:Z73"/>
    <mergeCell ref="H74:I74"/>
    <mergeCell ref="V74:W74"/>
    <mergeCell ref="Y74:Z74"/>
    <mergeCell ref="A75:B78"/>
    <mergeCell ref="C75:C78"/>
    <mergeCell ref="D75:D78"/>
    <mergeCell ref="E75:G78"/>
    <mergeCell ref="H75:I75"/>
    <mergeCell ref="V75:W75"/>
    <mergeCell ref="Y75:Z75"/>
    <mergeCell ref="H76:I76"/>
    <mergeCell ref="V76:W76"/>
    <mergeCell ref="Y76:Z76"/>
    <mergeCell ref="H77:I77"/>
    <mergeCell ref="V77:W77"/>
    <mergeCell ref="Y77:Z77"/>
    <mergeCell ref="H78:I78"/>
    <mergeCell ref="V78:W78"/>
    <mergeCell ref="Y78:Z78"/>
    <mergeCell ref="A79:B82"/>
    <mergeCell ref="C79:C82"/>
    <mergeCell ref="D79:D82"/>
    <mergeCell ref="E79:G82"/>
    <mergeCell ref="H79:I79"/>
    <mergeCell ref="V79:W79"/>
    <mergeCell ref="Y79:Z79"/>
    <mergeCell ref="H80:I80"/>
    <mergeCell ref="V80:W80"/>
    <mergeCell ref="Y80:Z80"/>
    <mergeCell ref="H81:I81"/>
    <mergeCell ref="V81:W81"/>
    <mergeCell ref="Y81:Z81"/>
    <mergeCell ref="H82:I82"/>
    <mergeCell ref="V82:W82"/>
    <mergeCell ref="Y82:Z82"/>
    <mergeCell ref="A83:B86"/>
    <mergeCell ref="C83:C86"/>
    <mergeCell ref="D83:D86"/>
    <mergeCell ref="E83:G86"/>
    <mergeCell ref="H83:I83"/>
    <mergeCell ref="V83:W83"/>
    <mergeCell ref="Y83:Z83"/>
    <mergeCell ref="H84:I84"/>
    <mergeCell ref="V84:W84"/>
    <mergeCell ref="Y84:Z84"/>
    <mergeCell ref="H85:I85"/>
    <mergeCell ref="V85:W85"/>
    <mergeCell ref="Y85:Z85"/>
    <mergeCell ref="H86:I86"/>
    <mergeCell ref="V86:W86"/>
    <mergeCell ref="Y86:Z86"/>
    <mergeCell ref="A87:B90"/>
    <mergeCell ref="C87:C90"/>
    <mergeCell ref="D87:D90"/>
    <mergeCell ref="E87:G90"/>
    <mergeCell ref="H87:I87"/>
    <mergeCell ref="V87:W87"/>
    <mergeCell ref="Y87:Z87"/>
    <mergeCell ref="H88:I88"/>
    <mergeCell ref="V88:W88"/>
    <mergeCell ref="Y88:Z88"/>
    <mergeCell ref="H89:I89"/>
    <mergeCell ref="V89:W89"/>
    <mergeCell ref="Y89:Z89"/>
    <mergeCell ref="H90:I90"/>
    <mergeCell ref="V90:W90"/>
    <mergeCell ref="Y90:Z90"/>
    <mergeCell ref="A91:B94"/>
    <mergeCell ref="C91:C94"/>
    <mergeCell ref="D91:D94"/>
    <mergeCell ref="E91:G94"/>
    <mergeCell ref="H91:I91"/>
    <mergeCell ref="V91:W91"/>
    <mergeCell ref="Y91:Z91"/>
    <mergeCell ref="H92:I92"/>
    <mergeCell ref="V92:W92"/>
    <mergeCell ref="Y92:Z92"/>
    <mergeCell ref="H93:I93"/>
    <mergeCell ref="V93:W93"/>
    <mergeCell ref="Y93:Z93"/>
    <mergeCell ref="H94:I94"/>
    <mergeCell ref="V94:W94"/>
    <mergeCell ref="Y94:Z94"/>
    <mergeCell ref="A95:B98"/>
    <mergeCell ref="C95:C98"/>
    <mergeCell ref="D95:D98"/>
    <mergeCell ref="E95:G98"/>
    <mergeCell ref="H95:I95"/>
    <mergeCell ref="V95:W95"/>
    <mergeCell ref="Y95:Z95"/>
    <mergeCell ref="H96:I96"/>
    <mergeCell ref="V96:W96"/>
    <mergeCell ref="Y96:Z96"/>
    <mergeCell ref="H97:I97"/>
    <mergeCell ref="V97:W97"/>
    <mergeCell ref="Y97:Z97"/>
    <mergeCell ref="H98:I98"/>
    <mergeCell ref="V98:W98"/>
    <mergeCell ref="Y98:Z98"/>
    <mergeCell ref="A99:B102"/>
    <mergeCell ref="C99:C102"/>
    <mergeCell ref="D99:D102"/>
    <mergeCell ref="E99:G102"/>
    <mergeCell ref="H99:I99"/>
    <mergeCell ref="V99:W99"/>
    <mergeCell ref="Y99:Z99"/>
    <mergeCell ref="H100:I100"/>
    <mergeCell ref="V100:W100"/>
    <mergeCell ref="Y100:Z100"/>
    <mergeCell ref="H101:I101"/>
    <mergeCell ref="V101:W101"/>
    <mergeCell ref="Y101:Z101"/>
    <mergeCell ref="H102:I102"/>
    <mergeCell ref="V102:W102"/>
    <mergeCell ref="Y102:Z102"/>
    <mergeCell ref="A103:B106"/>
    <mergeCell ref="C103:C106"/>
    <mergeCell ref="D103:D106"/>
    <mergeCell ref="E103:G106"/>
    <mergeCell ref="H103:I103"/>
    <mergeCell ref="V103:W103"/>
    <mergeCell ref="Y103:Z103"/>
    <mergeCell ref="H104:I104"/>
    <mergeCell ref="V104:W104"/>
    <mergeCell ref="Y104:Z104"/>
    <mergeCell ref="H105:I105"/>
    <mergeCell ref="V105:W105"/>
    <mergeCell ref="Y105:Z105"/>
    <mergeCell ref="H106:I106"/>
    <mergeCell ref="V106:W106"/>
    <mergeCell ref="Y106:Z106"/>
    <mergeCell ref="A107:B110"/>
    <mergeCell ref="C107:C110"/>
    <mergeCell ref="D107:D110"/>
    <mergeCell ref="E107:G110"/>
    <mergeCell ref="H107:I107"/>
    <mergeCell ref="V107:W107"/>
    <mergeCell ref="Y107:Z107"/>
    <mergeCell ref="H108:I108"/>
    <mergeCell ref="V108:W108"/>
    <mergeCell ref="Y108:Z108"/>
    <mergeCell ref="H109:I109"/>
    <mergeCell ref="V109:W109"/>
    <mergeCell ref="Y109:Z109"/>
    <mergeCell ref="H110:I110"/>
    <mergeCell ref="V110:W110"/>
    <mergeCell ref="Y110:Z110"/>
    <mergeCell ref="W112:Y112"/>
    <mergeCell ref="A114:E114"/>
    <mergeCell ref="F114:H114"/>
    <mergeCell ref="A115:B118"/>
    <mergeCell ref="C115:C118"/>
    <mergeCell ref="D115:D118"/>
    <mergeCell ref="E115:I118"/>
    <mergeCell ref="J115:J118"/>
    <mergeCell ref="K115:Z115"/>
    <mergeCell ref="K116:K118"/>
    <mergeCell ref="L116:S116"/>
    <mergeCell ref="T116:T118"/>
    <mergeCell ref="U116:Z116"/>
    <mergeCell ref="L117:L118"/>
    <mergeCell ref="M117:N117"/>
    <mergeCell ref="O117:O118"/>
    <mergeCell ref="P117:P118"/>
    <mergeCell ref="Q117:Q118"/>
    <mergeCell ref="R117:R118"/>
    <mergeCell ref="S117:S118"/>
    <mergeCell ref="U117:U118"/>
    <mergeCell ref="V117:W117"/>
    <mergeCell ref="X117:X118"/>
    <mergeCell ref="Y117:Z118"/>
    <mergeCell ref="V118:W118"/>
    <mergeCell ref="A119:B119"/>
    <mergeCell ref="E119:I119"/>
    <mergeCell ref="V119:W119"/>
    <mergeCell ref="Y119:Z119"/>
    <mergeCell ref="A120:B123"/>
    <mergeCell ref="C120:C123"/>
    <mergeCell ref="D120:D123"/>
    <mergeCell ref="E120:G123"/>
    <mergeCell ref="H120:I120"/>
    <mergeCell ref="V120:W120"/>
    <mergeCell ref="Y120:Z120"/>
    <mergeCell ref="H121:I121"/>
    <mergeCell ref="V121:W121"/>
    <mergeCell ref="Y121:Z121"/>
    <mergeCell ref="H122:I122"/>
    <mergeCell ref="V122:W122"/>
    <mergeCell ref="Y122:Z122"/>
    <mergeCell ref="H123:I123"/>
    <mergeCell ref="V123:W123"/>
    <mergeCell ref="Y123:Z123"/>
    <mergeCell ref="A124:B127"/>
    <mergeCell ref="C124:C127"/>
    <mergeCell ref="D124:D127"/>
    <mergeCell ref="E124:G127"/>
    <mergeCell ref="H124:I124"/>
    <mergeCell ref="V124:W124"/>
    <mergeCell ref="Y124:Z124"/>
    <mergeCell ref="H125:I125"/>
    <mergeCell ref="V125:W125"/>
    <mergeCell ref="Y125:Z125"/>
    <mergeCell ref="H126:I126"/>
    <mergeCell ref="V126:W126"/>
    <mergeCell ref="Y126:Z126"/>
    <mergeCell ref="H127:I127"/>
    <mergeCell ref="V127:W127"/>
    <mergeCell ref="Y127:Z127"/>
    <mergeCell ref="A128:B131"/>
    <mergeCell ref="C128:C131"/>
    <mergeCell ref="D128:D131"/>
    <mergeCell ref="E128:G131"/>
    <mergeCell ref="H128:I128"/>
    <mergeCell ref="V128:W128"/>
    <mergeCell ref="Y128:Z128"/>
    <mergeCell ref="H129:I129"/>
    <mergeCell ref="V129:W129"/>
    <mergeCell ref="Y129:Z129"/>
    <mergeCell ref="H130:I130"/>
    <mergeCell ref="V130:W130"/>
    <mergeCell ref="Y130:Z130"/>
    <mergeCell ref="H131:I131"/>
    <mergeCell ref="V131:W131"/>
    <mergeCell ref="Y131:Z131"/>
    <mergeCell ref="A132:B135"/>
    <mergeCell ref="C132:C135"/>
    <mergeCell ref="D132:D135"/>
    <mergeCell ref="E132:G135"/>
    <mergeCell ref="H132:I132"/>
    <mergeCell ref="V132:W132"/>
    <mergeCell ref="Y132:Z132"/>
    <mergeCell ref="H133:I133"/>
    <mergeCell ref="V133:W133"/>
    <mergeCell ref="Y133:Z133"/>
    <mergeCell ref="H134:I134"/>
    <mergeCell ref="V134:W134"/>
    <mergeCell ref="Y134:Z134"/>
    <mergeCell ref="H135:I135"/>
    <mergeCell ref="V135:W135"/>
    <mergeCell ref="Y135:Z135"/>
    <mergeCell ref="A136:B139"/>
    <mergeCell ref="C136:C139"/>
    <mergeCell ref="D136:D139"/>
    <mergeCell ref="E136:G139"/>
    <mergeCell ref="H136:I136"/>
    <mergeCell ref="V136:W136"/>
    <mergeCell ref="Y136:Z136"/>
    <mergeCell ref="H137:I137"/>
    <mergeCell ref="V137:W137"/>
    <mergeCell ref="Y137:Z137"/>
    <mergeCell ref="H138:I138"/>
    <mergeCell ref="V138:W138"/>
    <mergeCell ref="Y138:Z138"/>
    <mergeCell ref="H139:I139"/>
    <mergeCell ref="V139:W139"/>
    <mergeCell ref="Y139:Z139"/>
    <mergeCell ref="A140:B143"/>
    <mergeCell ref="C140:C143"/>
    <mergeCell ref="D140:D143"/>
    <mergeCell ref="E140:G143"/>
    <mergeCell ref="H140:I140"/>
    <mergeCell ref="V140:W140"/>
    <mergeCell ref="Y140:Z140"/>
    <mergeCell ref="H141:I141"/>
    <mergeCell ref="V141:W141"/>
    <mergeCell ref="Y141:Z141"/>
    <mergeCell ref="H142:I142"/>
    <mergeCell ref="V142:W142"/>
    <mergeCell ref="Y142:Z142"/>
    <mergeCell ref="H143:I143"/>
    <mergeCell ref="V143:W143"/>
    <mergeCell ref="Y143:Z143"/>
    <mergeCell ref="A144:B147"/>
    <mergeCell ref="C144:C147"/>
    <mergeCell ref="D144:D147"/>
    <mergeCell ref="E144:G147"/>
    <mergeCell ref="H144:I144"/>
    <mergeCell ref="V144:W144"/>
    <mergeCell ref="Y144:Z144"/>
    <mergeCell ref="H145:I145"/>
    <mergeCell ref="V145:W145"/>
    <mergeCell ref="Y145:Z145"/>
    <mergeCell ref="H146:I146"/>
    <mergeCell ref="V146:W146"/>
    <mergeCell ref="Y146:Z146"/>
    <mergeCell ref="H147:I147"/>
    <mergeCell ref="V147:W147"/>
    <mergeCell ref="Y147:Z147"/>
    <mergeCell ref="A148:B151"/>
    <mergeCell ref="C148:C151"/>
    <mergeCell ref="D148:D151"/>
    <mergeCell ref="E148:G151"/>
    <mergeCell ref="H148:I148"/>
    <mergeCell ref="V148:W148"/>
    <mergeCell ref="Y148:Z148"/>
    <mergeCell ref="H149:I149"/>
    <mergeCell ref="V149:W149"/>
    <mergeCell ref="Y149:Z149"/>
    <mergeCell ref="H150:I150"/>
    <mergeCell ref="V150:W150"/>
    <mergeCell ref="Y150:Z150"/>
    <mergeCell ref="H151:I151"/>
    <mergeCell ref="V151:W151"/>
    <mergeCell ref="Y151:Z151"/>
    <mergeCell ref="A152:B155"/>
    <mergeCell ref="C152:C155"/>
    <mergeCell ref="D152:D155"/>
    <mergeCell ref="E152:G155"/>
    <mergeCell ref="H152:I152"/>
    <mergeCell ref="V152:W152"/>
    <mergeCell ref="Y152:Z152"/>
    <mergeCell ref="H153:I153"/>
    <mergeCell ref="V153:W153"/>
    <mergeCell ref="Y153:Z153"/>
    <mergeCell ref="H154:I154"/>
    <mergeCell ref="V154:W154"/>
    <mergeCell ref="Y154:Z154"/>
    <mergeCell ref="H155:I155"/>
    <mergeCell ref="V155:W155"/>
    <mergeCell ref="Y155:Z155"/>
    <mergeCell ref="A156:B159"/>
    <mergeCell ref="C156:C159"/>
    <mergeCell ref="D156:D159"/>
    <mergeCell ref="E156:G159"/>
    <mergeCell ref="H156:I156"/>
    <mergeCell ref="V156:W156"/>
    <mergeCell ref="Y156:Z156"/>
    <mergeCell ref="H157:I157"/>
    <mergeCell ref="V157:W157"/>
    <mergeCell ref="Y157:Z157"/>
    <mergeCell ref="H158:I158"/>
    <mergeCell ref="V158:W158"/>
    <mergeCell ref="Y158:Z158"/>
    <mergeCell ref="H159:I159"/>
    <mergeCell ref="V159:W159"/>
    <mergeCell ref="Y159:Z159"/>
    <mergeCell ref="A160:B163"/>
    <mergeCell ref="C160:C163"/>
    <mergeCell ref="D160:D163"/>
    <mergeCell ref="E160:G163"/>
    <mergeCell ref="H160:I160"/>
    <mergeCell ref="V160:W160"/>
    <mergeCell ref="Y160:Z160"/>
    <mergeCell ref="H161:I161"/>
    <mergeCell ref="V161:W161"/>
    <mergeCell ref="Y161:Z161"/>
    <mergeCell ref="H162:I162"/>
    <mergeCell ref="V162:W162"/>
    <mergeCell ref="Y162:Z162"/>
    <mergeCell ref="H163:I163"/>
    <mergeCell ref="V163:W163"/>
    <mergeCell ref="Y163:Z163"/>
    <mergeCell ref="A164:B167"/>
    <mergeCell ref="C164:C167"/>
    <mergeCell ref="D164:D167"/>
    <mergeCell ref="E164:G167"/>
    <mergeCell ref="H164:I164"/>
    <mergeCell ref="V164:W164"/>
    <mergeCell ref="Y164:Z164"/>
    <mergeCell ref="H165:I165"/>
    <mergeCell ref="V165:W165"/>
    <mergeCell ref="Y165:Z165"/>
    <mergeCell ref="H166:I166"/>
    <mergeCell ref="V166:W166"/>
    <mergeCell ref="Y166:Z166"/>
    <mergeCell ref="H167:I167"/>
    <mergeCell ref="V167:W167"/>
    <mergeCell ref="Y167:Z167"/>
    <mergeCell ref="W169:Y169"/>
    <mergeCell ref="A171:E171"/>
    <mergeCell ref="F171:H171"/>
    <mergeCell ref="A172:B175"/>
    <mergeCell ref="C172:C175"/>
    <mergeCell ref="D172:D175"/>
    <mergeCell ref="E172:I175"/>
    <mergeCell ref="J172:J175"/>
    <mergeCell ref="K172:Z172"/>
    <mergeCell ref="K173:K175"/>
    <mergeCell ref="L173:S173"/>
    <mergeCell ref="T173:T175"/>
    <mergeCell ref="U173:Z173"/>
    <mergeCell ref="L174:L175"/>
    <mergeCell ref="M174:N174"/>
    <mergeCell ref="O174:O175"/>
    <mergeCell ref="P174:P175"/>
    <mergeCell ref="Q174:Q175"/>
    <mergeCell ref="R174:R175"/>
    <mergeCell ref="S174:S175"/>
    <mergeCell ref="U174:U175"/>
    <mergeCell ref="V174:W174"/>
    <mergeCell ref="X174:X175"/>
    <mergeCell ref="Y174:Z175"/>
    <mergeCell ref="V175:W175"/>
    <mergeCell ref="A176:B176"/>
    <mergeCell ref="E176:I176"/>
    <mergeCell ref="V176:W176"/>
    <mergeCell ref="Y176:Z176"/>
    <mergeCell ref="A177:B180"/>
    <mergeCell ref="C177:C180"/>
    <mergeCell ref="D177:D180"/>
    <mergeCell ref="E177:G180"/>
    <mergeCell ref="H177:I177"/>
    <mergeCell ref="V177:W177"/>
    <mergeCell ref="Y177:Z177"/>
    <mergeCell ref="H178:I178"/>
    <mergeCell ref="V178:W178"/>
    <mergeCell ref="Y178:Z178"/>
    <mergeCell ref="H179:I179"/>
    <mergeCell ref="V179:W179"/>
    <mergeCell ref="Y179:Z179"/>
    <mergeCell ref="H180:I180"/>
    <mergeCell ref="V180:W180"/>
    <mergeCell ref="Y180:Z180"/>
    <mergeCell ref="A181:B184"/>
    <mergeCell ref="C181:C184"/>
    <mergeCell ref="D181:D184"/>
    <mergeCell ref="E181:G184"/>
    <mergeCell ref="H181:I181"/>
    <mergeCell ref="V181:W181"/>
    <mergeCell ref="Y181:Z181"/>
    <mergeCell ref="H182:I182"/>
    <mergeCell ref="V182:W182"/>
    <mergeCell ref="Y182:Z182"/>
    <mergeCell ref="H183:I183"/>
    <mergeCell ref="V183:W183"/>
    <mergeCell ref="Y183:Z183"/>
    <mergeCell ref="H184:I184"/>
    <mergeCell ref="V184:W184"/>
    <mergeCell ref="Y184:Z184"/>
    <mergeCell ref="A185:B188"/>
    <mergeCell ref="C185:C188"/>
    <mergeCell ref="D185:D188"/>
    <mergeCell ref="E185:G188"/>
    <mergeCell ref="H185:I185"/>
    <mergeCell ref="V185:W185"/>
    <mergeCell ref="Y185:Z185"/>
    <mergeCell ref="H186:I186"/>
    <mergeCell ref="V186:W186"/>
    <mergeCell ref="Y186:Z186"/>
    <mergeCell ref="H187:I187"/>
    <mergeCell ref="V187:W187"/>
    <mergeCell ref="Y187:Z187"/>
    <mergeCell ref="H188:I188"/>
    <mergeCell ref="V188:W188"/>
    <mergeCell ref="Y188:Z188"/>
    <mergeCell ref="A189:B192"/>
    <mergeCell ref="C189:C192"/>
    <mergeCell ref="D189:D192"/>
    <mergeCell ref="E189:G192"/>
    <mergeCell ref="H189:I189"/>
    <mergeCell ref="V189:W189"/>
    <mergeCell ref="Y189:Z189"/>
    <mergeCell ref="H190:I190"/>
    <mergeCell ref="V190:W190"/>
    <mergeCell ref="Y190:Z190"/>
    <mergeCell ref="H191:I191"/>
    <mergeCell ref="V191:W191"/>
    <mergeCell ref="Y191:Z191"/>
    <mergeCell ref="H192:I192"/>
    <mergeCell ref="V192:W192"/>
    <mergeCell ref="Y192:Z192"/>
    <mergeCell ref="A193:B196"/>
    <mergeCell ref="C193:C196"/>
    <mergeCell ref="D193:D196"/>
    <mergeCell ref="E193:G196"/>
    <mergeCell ref="H193:I193"/>
    <mergeCell ref="V193:W193"/>
    <mergeCell ref="Y193:Z193"/>
    <mergeCell ref="H194:I194"/>
    <mergeCell ref="V194:W194"/>
    <mergeCell ref="Y194:Z194"/>
    <mergeCell ref="H195:I195"/>
    <mergeCell ref="V195:W195"/>
    <mergeCell ref="Y195:Z195"/>
    <mergeCell ref="H196:I196"/>
    <mergeCell ref="V196:W196"/>
    <mergeCell ref="Y196:Z196"/>
    <mergeCell ref="A197:B200"/>
    <mergeCell ref="C197:C200"/>
    <mergeCell ref="D197:D200"/>
    <mergeCell ref="E197:G200"/>
    <mergeCell ref="H197:I197"/>
    <mergeCell ref="V197:W197"/>
    <mergeCell ref="Y197:Z197"/>
    <mergeCell ref="H198:I198"/>
    <mergeCell ref="V198:W198"/>
    <mergeCell ref="Y198:Z198"/>
    <mergeCell ref="H199:I199"/>
    <mergeCell ref="V199:W199"/>
    <mergeCell ref="Y199:Z199"/>
    <mergeCell ref="H200:I200"/>
    <mergeCell ref="V200:W200"/>
    <mergeCell ref="Y200:Z200"/>
    <mergeCell ref="A201:B204"/>
    <mergeCell ref="C201:C204"/>
    <mergeCell ref="D201:D204"/>
    <mergeCell ref="E201:G204"/>
    <mergeCell ref="H201:I201"/>
    <mergeCell ref="V201:W201"/>
    <mergeCell ref="Y201:Z201"/>
    <mergeCell ref="H202:I202"/>
    <mergeCell ref="V202:W202"/>
    <mergeCell ref="Y202:Z202"/>
    <mergeCell ref="H203:I203"/>
    <mergeCell ref="V203:W203"/>
    <mergeCell ref="Y203:Z203"/>
    <mergeCell ref="H204:I204"/>
    <mergeCell ref="V204:W204"/>
    <mergeCell ref="Y204:Z204"/>
    <mergeCell ref="A205:B208"/>
    <mergeCell ref="C205:C208"/>
    <mergeCell ref="D205:D208"/>
    <mergeCell ref="E205:G208"/>
    <mergeCell ref="H205:I205"/>
    <mergeCell ref="V205:W205"/>
    <mergeCell ref="Y205:Z205"/>
    <mergeCell ref="H206:I206"/>
    <mergeCell ref="V206:W206"/>
    <mergeCell ref="Y206:Z206"/>
    <mergeCell ref="H207:I207"/>
    <mergeCell ref="V207:W207"/>
    <mergeCell ref="Y207:Z207"/>
    <mergeCell ref="H208:I208"/>
    <mergeCell ref="V208:W208"/>
    <mergeCell ref="Y208:Z208"/>
    <mergeCell ref="A209:B212"/>
    <mergeCell ref="C209:C212"/>
    <mergeCell ref="D209:D212"/>
    <mergeCell ref="E209:G212"/>
    <mergeCell ref="H209:I209"/>
    <mergeCell ref="V209:W209"/>
    <mergeCell ref="Y209:Z209"/>
    <mergeCell ref="H210:I210"/>
    <mergeCell ref="V210:W210"/>
    <mergeCell ref="Y210:Z210"/>
    <mergeCell ref="H211:I211"/>
    <mergeCell ref="V211:W211"/>
    <mergeCell ref="Y211:Z211"/>
    <mergeCell ref="H212:I212"/>
    <mergeCell ref="V212:W212"/>
    <mergeCell ref="Y212:Z212"/>
    <mergeCell ref="A213:B216"/>
    <mergeCell ref="C213:C216"/>
    <mergeCell ref="D213:D216"/>
    <mergeCell ref="E213:G216"/>
    <mergeCell ref="H213:I213"/>
    <mergeCell ref="V213:W213"/>
    <mergeCell ref="Y213:Z213"/>
    <mergeCell ref="H214:I214"/>
    <mergeCell ref="V214:W214"/>
    <mergeCell ref="Y214:Z214"/>
    <mergeCell ref="H215:I215"/>
    <mergeCell ref="V215:W215"/>
    <mergeCell ref="Y215:Z215"/>
    <mergeCell ref="H216:I216"/>
    <mergeCell ref="V216:W216"/>
    <mergeCell ref="Y216:Z216"/>
    <mergeCell ref="A217:B220"/>
    <mergeCell ref="C217:C220"/>
    <mergeCell ref="D217:D220"/>
    <mergeCell ref="E217:G220"/>
    <mergeCell ref="H217:I217"/>
    <mergeCell ref="V217:W217"/>
    <mergeCell ref="Y217:Z217"/>
    <mergeCell ref="H218:I218"/>
    <mergeCell ref="V218:W218"/>
    <mergeCell ref="Y218:Z218"/>
    <mergeCell ref="H219:I219"/>
    <mergeCell ref="V219:W219"/>
    <mergeCell ref="Y219:Z219"/>
    <mergeCell ref="H220:I220"/>
    <mergeCell ref="V220:W220"/>
    <mergeCell ref="Y220:Z220"/>
    <mergeCell ref="A221:B224"/>
    <mergeCell ref="C221:C224"/>
    <mergeCell ref="D221:D224"/>
    <mergeCell ref="E221:G224"/>
    <mergeCell ref="H221:I221"/>
    <mergeCell ref="V221:W221"/>
    <mergeCell ref="Y221:Z221"/>
    <mergeCell ref="H222:I222"/>
    <mergeCell ref="V222:W222"/>
    <mergeCell ref="Y222:Z222"/>
    <mergeCell ref="H223:I223"/>
    <mergeCell ref="V223:W223"/>
    <mergeCell ref="Y223:Z223"/>
    <mergeCell ref="H224:I224"/>
    <mergeCell ref="V224:W224"/>
    <mergeCell ref="Y224:Z224"/>
    <mergeCell ref="W226:Y226"/>
    <mergeCell ref="A228:E228"/>
    <mergeCell ref="F228:H228"/>
    <mergeCell ref="A229:B232"/>
    <mergeCell ref="C229:C232"/>
    <mergeCell ref="D229:D232"/>
    <mergeCell ref="E229:I232"/>
    <mergeCell ref="J229:J232"/>
    <mergeCell ref="K229:Z229"/>
    <mergeCell ref="K230:K232"/>
    <mergeCell ref="L230:S230"/>
    <mergeCell ref="T230:T232"/>
    <mergeCell ref="U230:Z230"/>
    <mergeCell ref="L231:L232"/>
    <mergeCell ref="M231:N231"/>
    <mergeCell ref="O231:O232"/>
    <mergeCell ref="P231:P232"/>
    <mergeCell ref="Q231:Q232"/>
    <mergeCell ref="R231:R232"/>
    <mergeCell ref="S231:S232"/>
    <mergeCell ref="U231:U232"/>
    <mergeCell ref="V231:W231"/>
    <mergeCell ref="X231:X232"/>
    <mergeCell ref="Y231:Z232"/>
    <mergeCell ref="V232:W232"/>
    <mergeCell ref="A233:B233"/>
    <mergeCell ref="E233:I233"/>
    <mergeCell ref="V233:W233"/>
    <mergeCell ref="Y233:Z233"/>
    <mergeCell ref="A234:B237"/>
    <mergeCell ref="C234:C237"/>
    <mergeCell ref="D234:D237"/>
    <mergeCell ref="E234:G237"/>
    <mergeCell ref="H234:I234"/>
    <mergeCell ref="V234:W234"/>
    <mergeCell ref="Y234:Z234"/>
    <mergeCell ref="H235:I235"/>
    <mergeCell ref="V235:W235"/>
    <mergeCell ref="Y235:Z235"/>
    <mergeCell ref="H236:I236"/>
    <mergeCell ref="V236:W236"/>
    <mergeCell ref="Y236:Z236"/>
    <mergeCell ref="H237:I237"/>
    <mergeCell ref="V237:W237"/>
    <mergeCell ref="Y237:Z237"/>
    <mergeCell ref="A238:B241"/>
    <mergeCell ref="C238:C241"/>
    <mergeCell ref="D238:D241"/>
    <mergeCell ref="E238:G241"/>
    <mergeCell ref="H238:I238"/>
    <mergeCell ref="V238:W238"/>
    <mergeCell ref="Y238:Z238"/>
    <mergeCell ref="H239:I239"/>
    <mergeCell ref="V239:W239"/>
    <mergeCell ref="Y239:Z239"/>
    <mergeCell ref="H240:I240"/>
    <mergeCell ref="V240:W240"/>
    <mergeCell ref="Y240:Z240"/>
    <mergeCell ref="H241:I241"/>
    <mergeCell ref="V241:W241"/>
    <mergeCell ref="Y241:Z241"/>
    <mergeCell ref="A242:B245"/>
    <mergeCell ref="C242:C245"/>
    <mergeCell ref="D242:D245"/>
    <mergeCell ref="E242:G245"/>
    <mergeCell ref="H242:I242"/>
    <mergeCell ref="V242:W242"/>
    <mergeCell ref="Y242:Z242"/>
    <mergeCell ref="H243:I243"/>
    <mergeCell ref="V243:W243"/>
    <mergeCell ref="Y243:Z243"/>
    <mergeCell ref="H244:I244"/>
    <mergeCell ref="V244:W244"/>
    <mergeCell ref="Y244:Z244"/>
    <mergeCell ref="H245:I245"/>
    <mergeCell ref="V245:W245"/>
    <mergeCell ref="Y245:Z245"/>
    <mergeCell ref="A246:B249"/>
    <mergeCell ref="C246:C249"/>
    <mergeCell ref="D246:D249"/>
    <mergeCell ref="E246:G249"/>
    <mergeCell ref="H246:I246"/>
    <mergeCell ref="V246:W246"/>
    <mergeCell ref="Y246:Z246"/>
    <mergeCell ref="H247:I247"/>
    <mergeCell ref="V247:W247"/>
    <mergeCell ref="Y247:Z247"/>
    <mergeCell ref="H248:I248"/>
    <mergeCell ref="V248:W248"/>
    <mergeCell ref="Y248:Z248"/>
    <mergeCell ref="H249:I249"/>
    <mergeCell ref="V249:W249"/>
    <mergeCell ref="Y249:Z249"/>
    <mergeCell ref="A250:B253"/>
    <mergeCell ref="C250:C253"/>
    <mergeCell ref="D250:D253"/>
    <mergeCell ref="E250:G253"/>
    <mergeCell ref="H250:I250"/>
    <mergeCell ref="V250:W250"/>
    <mergeCell ref="Y250:Z250"/>
    <mergeCell ref="H251:I251"/>
    <mergeCell ref="V251:W251"/>
    <mergeCell ref="Y251:Z251"/>
    <mergeCell ref="H252:I252"/>
    <mergeCell ref="V252:W252"/>
    <mergeCell ref="Y252:Z252"/>
    <mergeCell ref="H253:I253"/>
    <mergeCell ref="V253:W253"/>
    <mergeCell ref="Y253:Z253"/>
    <mergeCell ref="A254:B257"/>
    <mergeCell ref="C254:C257"/>
    <mergeCell ref="D254:D257"/>
    <mergeCell ref="E254:G257"/>
    <mergeCell ref="H254:I254"/>
    <mergeCell ref="V254:W254"/>
    <mergeCell ref="Y254:Z254"/>
    <mergeCell ref="H255:I255"/>
    <mergeCell ref="V255:W255"/>
    <mergeCell ref="Y255:Z255"/>
    <mergeCell ref="H256:I256"/>
    <mergeCell ref="V256:W256"/>
    <mergeCell ref="Y256:Z256"/>
    <mergeCell ref="H257:I257"/>
    <mergeCell ref="V257:W257"/>
    <mergeCell ref="Y257:Z257"/>
    <mergeCell ref="A258:B261"/>
    <mergeCell ref="C258:C261"/>
    <mergeCell ref="D258:D261"/>
    <mergeCell ref="E258:G261"/>
    <mergeCell ref="H258:I258"/>
    <mergeCell ref="V258:W258"/>
    <mergeCell ref="Y258:Z258"/>
    <mergeCell ref="H259:I259"/>
    <mergeCell ref="V259:W259"/>
    <mergeCell ref="Y259:Z259"/>
    <mergeCell ref="H260:I260"/>
    <mergeCell ref="V260:W260"/>
    <mergeCell ref="Y260:Z260"/>
    <mergeCell ref="H261:I261"/>
    <mergeCell ref="V261:W261"/>
    <mergeCell ref="Y261:Z261"/>
    <mergeCell ref="A262:B265"/>
    <mergeCell ref="C262:C265"/>
    <mergeCell ref="D262:D265"/>
    <mergeCell ref="E262:G265"/>
    <mergeCell ref="H262:I262"/>
    <mergeCell ref="V262:W262"/>
    <mergeCell ref="Y262:Z262"/>
    <mergeCell ref="H263:I263"/>
    <mergeCell ref="V263:W263"/>
    <mergeCell ref="Y263:Z263"/>
    <mergeCell ref="H264:I264"/>
    <mergeCell ref="V264:W264"/>
    <mergeCell ref="Y264:Z264"/>
    <mergeCell ref="H265:I265"/>
    <mergeCell ref="V265:W265"/>
    <mergeCell ref="Y265:Z265"/>
    <mergeCell ref="A266:B269"/>
    <mergeCell ref="C266:C269"/>
    <mergeCell ref="D266:D269"/>
    <mergeCell ref="E266:G269"/>
    <mergeCell ref="H266:I266"/>
    <mergeCell ref="V266:W266"/>
    <mergeCell ref="Y266:Z266"/>
    <mergeCell ref="H267:I267"/>
    <mergeCell ref="V267:W267"/>
    <mergeCell ref="Y267:Z267"/>
    <mergeCell ref="H268:I268"/>
    <mergeCell ref="V268:W268"/>
    <mergeCell ref="Y268:Z268"/>
    <mergeCell ref="H269:I269"/>
    <mergeCell ref="V269:W269"/>
    <mergeCell ref="Y269:Z269"/>
    <mergeCell ref="A270:B273"/>
    <mergeCell ref="C270:C273"/>
    <mergeCell ref="D270:D273"/>
    <mergeCell ref="E270:G273"/>
    <mergeCell ref="H270:I270"/>
    <mergeCell ref="V270:W270"/>
    <mergeCell ref="Y270:Z270"/>
    <mergeCell ref="H271:I271"/>
    <mergeCell ref="V271:W271"/>
    <mergeCell ref="Y271:Z271"/>
    <mergeCell ref="H272:I272"/>
    <mergeCell ref="V272:W272"/>
    <mergeCell ref="Y272:Z272"/>
    <mergeCell ref="H273:I273"/>
    <mergeCell ref="V273:W273"/>
    <mergeCell ref="Y273:Z273"/>
    <mergeCell ref="A274:B277"/>
    <mergeCell ref="C274:C277"/>
    <mergeCell ref="D274:D277"/>
    <mergeCell ref="E274:G277"/>
    <mergeCell ref="H274:I274"/>
    <mergeCell ref="V274:W274"/>
    <mergeCell ref="Y274:Z274"/>
    <mergeCell ref="H275:I275"/>
    <mergeCell ref="V275:W275"/>
    <mergeCell ref="Y275:Z275"/>
    <mergeCell ref="H276:I276"/>
    <mergeCell ref="V276:W276"/>
    <mergeCell ref="Y276:Z276"/>
    <mergeCell ref="H277:I277"/>
    <mergeCell ref="V277:W277"/>
    <mergeCell ref="Y277:Z277"/>
    <mergeCell ref="W279:Y279"/>
    <mergeCell ref="A281:E281"/>
    <mergeCell ref="F281:H281"/>
    <mergeCell ref="A282:B285"/>
    <mergeCell ref="C282:C285"/>
    <mergeCell ref="D282:D285"/>
    <mergeCell ref="E282:I285"/>
    <mergeCell ref="J282:J285"/>
    <mergeCell ref="K282:Z282"/>
    <mergeCell ref="K283:K285"/>
    <mergeCell ref="L283:S283"/>
    <mergeCell ref="T283:T285"/>
    <mergeCell ref="U283:Z283"/>
    <mergeCell ref="L284:L285"/>
    <mergeCell ref="M284:N284"/>
    <mergeCell ref="O284:O285"/>
    <mergeCell ref="P284:P285"/>
    <mergeCell ref="Q284:Q285"/>
    <mergeCell ref="R284:R285"/>
    <mergeCell ref="S284:S285"/>
    <mergeCell ref="U284:U285"/>
    <mergeCell ref="V284:W284"/>
    <mergeCell ref="X284:X285"/>
    <mergeCell ref="Y284:Z285"/>
    <mergeCell ref="V285:W285"/>
    <mergeCell ref="A286:B286"/>
    <mergeCell ref="E286:I286"/>
    <mergeCell ref="V286:W286"/>
    <mergeCell ref="Y286:Z286"/>
    <mergeCell ref="A287:B290"/>
    <mergeCell ref="C287:C290"/>
    <mergeCell ref="D287:D290"/>
    <mergeCell ref="E287:G290"/>
    <mergeCell ref="H287:I287"/>
    <mergeCell ref="V287:W287"/>
    <mergeCell ref="Y287:Z287"/>
    <mergeCell ref="H288:I288"/>
    <mergeCell ref="V288:W288"/>
    <mergeCell ref="Y288:Z288"/>
    <mergeCell ref="H289:I289"/>
    <mergeCell ref="V289:W289"/>
    <mergeCell ref="Y289:Z289"/>
    <mergeCell ref="H290:I290"/>
    <mergeCell ref="V290:W290"/>
    <mergeCell ref="Y290:Z290"/>
    <mergeCell ref="A291:B294"/>
    <mergeCell ref="C291:C294"/>
    <mergeCell ref="D291:D294"/>
    <mergeCell ref="E291:G294"/>
    <mergeCell ref="H291:I291"/>
    <mergeCell ref="V291:W291"/>
    <mergeCell ref="Y291:Z291"/>
    <mergeCell ref="H292:I292"/>
    <mergeCell ref="V292:W292"/>
    <mergeCell ref="Y292:Z292"/>
    <mergeCell ref="H293:I293"/>
    <mergeCell ref="V293:W293"/>
    <mergeCell ref="Y293:Z293"/>
    <mergeCell ref="H294:I294"/>
    <mergeCell ref="V294:W294"/>
    <mergeCell ref="Y294:Z294"/>
    <mergeCell ref="A295:B298"/>
    <mergeCell ref="C295:C298"/>
    <mergeCell ref="D295:D298"/>
    <mergeCell ref="E295:G298"/>
    <mergeCell ref="H295:I295"/>
    <mergeCell ref="V295:W295"/>
    <mergeCell ref="Y295:Z295"/>
    <mergeCell ref="H296:I296"/>
    <mergeCell ref="V296:W296"/>
    <mergeCell ref="Y296:Z296"/>
    <mergeCell ref="H297:I297"/>
    <mergeCell ref="V297:W297"/>
    <mergeCell ref="Y297:Z297"/>
    <mergeCell ref="H298:I298"/>
    <mergeCell ref="V298:W298"/>
    <mergeCell ref="Y298:Z298"/>
    <mergeCell ref="A299:B302"/>
    <mergeCell ref="C299:C302"/>
    <mergeCell ref="D299:D302"/>
    <mergeCell ref="E299:G302"/>
    <mergeCell ref="H299:I299"/>
    <mergeCell ref="V299:W299"/>
    <mergeCell ref="Y299:Z299"/>
    <mergeCell ref="H300:I300"/>
    <mergeCell ref="V300:W300"/>
    <mergeCell ref="Y300:Z300"/>
    <mergeCell ref="H301:I301"/>
    <mergeCell ref="V301:W301"/>
    <mergeCell ref="Y301:Z301"/>
    <mergeCell ref="H302:I302"/>
    <mergeCell ref="V302:W302"/>
    <mergeCell ref="Y302:Z302"/>
    <mergeCell ref="A303:B306"/>
    <mergeCell ref="C303:C306"/>
    <mergeCell ref="D303:D306"/>
    <mergeCell ref="E303:G306"/>
    <mergeCell ref="H303:I303"/>
    <mergeCell ref="V303:W303"/>
    <mergeCell ref="Y303:Z303"/>
    <mergeCell ref="H304:I304"/>
    <mergeCell ref="V304:W304"/>
    <mergeCell ref="Y304:Z304"/>
    <mergeCell ref="H305:I305"/>
    <mergeCell ref="V305:W305"/>
    <mergeCell ref="Y305:Z305"/>
    <mergeCell ref="H306:I306"/>
    <mergeCell ref="V306:W306"/>
    <mergeCell ref="Y306:Z306"/>
    <mergeCell ref="A307:B310"/>
    <mergeCell ref="C307:C310"/>
    <mergeCell ref="D307:D310"/>
    <mergeCell ref="E307:G310"/>
    <mergeCell ref="H307:I307"/>
    <mergeCell ref="V307:W307"/>
    <mergeCell ref="Y307:Z307"/>
    <mergeCell ref="H308:I308"/>
    <mergeCell ref="V308:W308"/>
    <mergeCell ref="Y308:Z308"/>
    <mergeCell ref="H309:I309"/>
    <mergeCell ref="V309:W309"/>
    <mergeCell ref="Y309:Z309"/>
    <mergeCell ref="H310:I310"/>
    <mergeCell ref="V310:W310"/>
    <mergeCell ref="Y310:Z310"/>
    <mergeCell ref="A311:B314"/>
    <mergeCell ref="C311:C314"/>
    <mergeCell ref="D311:D314"/>
    <mergeCell ref="E311:G314"/>
    <mergeCell ref="H311:I311"/>
    <mergeCell ref="V311:W311"/>
    <mergeCell ref="Y311:Z311"/>
    <mergeCell ref="H312:I312"/>
    <mergeCell ref="V312:W312"/>
    <mergeCell ref="Y312:Z312"/>
    <mergeCell ref="H313:I313"/>
    <mergeCell ref="V313:W313"/>
    <mergeCell ref="Y313:Z313"/>
    <mergeCell ref="H314:I314"/>
    <mergeCell ref="V314:W314"/>
    <mergeCell ref="Y314:Z314"/>
    <mergeCell ref="A315:B318"/>
    <mergeCell ref="C315:C318"/>
    <mergeCell ref="D315:D318"/>
    <mergeCell ref="E315:G318"/>
    <mergeCell ref="H315:I315"/>
    <mergeCell ref="V315:W315"/>
    <mergeCell ref="Y315:Z315"/>
    <mergeCell ref="H316:I316"/>
    <mergeCell ref="V316:W316"/>
    <mergeCell ref="Y316:Z316"/>
    <mergeCell ref="H317:I317"/>
    <mergeCell ref="V317:W317"/>
    <mergeCell ref="Y317:Z317"/>
    <mergeCell ref="H318:I318"/>
    <mergeCell ref="V318:W318"/>
    <mergeCell ref="Y318:Z318"/>
    <mergeCell ref="A319:B322"/>
    <mergeCell ref="C319:C322"/>
    <mergeCell ref="D319:D322"/>
    <mergeCell ref="E319:G322"/>
    <mergeCell ref="H319:I319"/>
    <mergeCell ref="V319:W319"/>
    <mergeCell ref="Y319:Z319"/>
    <mergeCell ref="H320:I320"/>
    <mergeCell ref="V320:W320"/>
    <mergeCell ref="Y320:Z320"/>
    <mergeCell ref="H321:I321"/>
    <mergeCell ref="V321:W321"/>
    <mergeCell ref="Y321:Z321"/>
    <mergeCell ref="H322:I322"/>
    <mergeCell ref="V322:W322"/>
    <mergeCell ref="Y322:Z322"/>
    <mergeCell ref="W324:Y324"/>
    <mergeCell ref="A326:E326"/>
    <mergeCell ref="F326:H326"/>
    <mergeCell ref="A327:B330"/>
    <mergeCell ref="C327:C330"/>
    <mergeCell ref="D327:D330"/>
    <mergeCell ref="E327:I330"/>
    <mergeCell ref="J327:J330"/>
    <mergeCell ref="K327:Z327"/>
    <mergeCell ref="K328:K330"/>
    <mergeCell ref="L328:S328"/>
    <mergeCell ref="T328:T330"/>
    <mergeCell ref="U328:Z328"/>
    <mergeCell ref="L329:L330"/>
    <mergeCell ref="M329:N329"/>
    <mergeCell ref="O329:O330"/>
    <mergeCell ref="P329:P330"/>
    <mergeCell ref="Q329:Q330"/>
    <mergeCell ref="R329:R330"/>
    <mergeCell ref="S329:S330"/>
    <mergeCell ref="U329:U330"/>
    <mergeCell ref="V329:W329"/>
    <mergeCell ref="X329:X330"/>
    <mergeCell ref="Y329:Z330"/>
    <mergeCell ref="V330:W330"/>
    <mergeCell ref="A331:B331"/>
    <mergeCell ref="E331:I331"/>
    <mergeCell ref="V331:W331"/>
    <mergeCell ref="Y331:Z331"/>
    <mergeCell ref="A332:B335"/>
    <mergeCell ref="C332:C335"/>
    <mergeCell ref="D332:D335"/>
    <mergeCell ref="E332:G335"/>
    <mergeCell ref="H332:I332"/>
    <mergeCell ref="V332:W332"/>
    <mergeCell ref="Y332:Z332"/>
    <mergeCell ref="H333:I333"/>
    <mergeCell ref="V333:W333"/>
    <mergeCell ref="Y333:Z333"/>
    <mergeCell ref="H334:I334"/>
    <mergeCell ref="V334:W334"/>
    <mergeCell ref="Y334:Z334"/>
    <mergeCell ref="H335:I335"/>
    <mergeCell ref="V335:W335"/>
    <mergeCell ref="Y335:Z335"/>
    <mergeCell ref="A336:B339"/>
    <mergeCell ref="C336:C339"/>
    <mergeCell ref="D336:D339"/>
    <mergeCell ref="E336:G339"/>
    <mergeCell ref="H336:I336"/>
    <mergeCell ref="V336:W336"/>
    <mergeCell ref="Y336:Z336"/>
    <mergeCell ref="H337:I337"/>
    <mergeCell ref="V337:W337"/>
    <mergeCell ref="Y337:Z337"/>
    <mergeCell ref="H338:I338"/>
    <mergeCell ref="V338:W338"/>
    <mergeCell ref="Y338:Z338"/>
    <mergeCell ref="H339:I339"/>
    <mergeCell ref="V339:W339"/>
    <mergeCell ref="Y339:Z339"/>
    <mergeCell ref="A340:B343"/>
    <mergeCell ref="C340:C343"/>
    <mergeCell ref="D340:D343"/>
    <mergeCell ref="E340:G343"/>
    <mergeCell ref="H340:I340"/>
    <mergeCell ref="V340:W340"/>
    <mergeCell ref="Y340:Z340"/>
    <mergeCell ref="H341:I341"/>
    <mergeCell ref="V341:W341"/>
    <mergeCell ref="Y341:Z341"/>
    <mergeCell ref="H342:I342"/>
    <mergeCell ref="V342:W342"/>
    <mergeCell ref="Y342:Z342"/>
    <mergeCell ref="H343:I343"/>
    <mergeCell ref="V343:W343"/>
    <mergeCell ref="Y343:Z343"/>
    <mergeCell ref="A344:B347"/>
    <mergeCell ref="C344:C347"/>
    <mergeCell ref="D344:D347"/>
    <mergeCell ref="E344:G347"/>
    <mergeCell ref="H344:I344"/>
    <mergeCell ref="V344:W344"/>
    <mergeCell ref="Y344:Z344"/>
    <mergeCell ref="H345:I345"/>
    <mergeCell ref="V345:W345"/>
    <mergeCell ref="Y345:Z345"/>
    <mergeCell ref="H346:I346"/>
    <mergeCell ref="V346:W346"/>
    <mergeCell ref="Y346:Z346"/>
    <mergeCell ref="H347:I347"/>
    <mergeCell ref="V347:W347"/>
    <mergeCell ref="Y347:Z347"/>
    <mergeCell ref="A348:B351"/>
    <mergeCell ref="C348:C351"/>
    <mergeCell ref="D348:D351"/>
    <mergeCell ref="E348:G351"/>
    <mergeCell ref="H348:I348"/>
    <mergeCell ref="V348:W348"/>
    <mergeCell ref="Y348:Z348"/>
    <mergeCell ref="H349:I349"/>
    <mergeCell ref="V349:W349"/>
    <mergeCell ref="Y349:Z349"/>
    <mergeCell ref="H350:I350"/>
    <mergeCell ref="V350:W350"/>
    <mergeCell ref="Y350:Z350"/>
    <mergeCell ref="H351:I351"/>
    <mergeCell ref="V351:W351"/>
    <mergeCell ref="Y351:Z351"/>
    <mergeCell ref="A352:B355"/>
    <mergeCell ref="C352:C355"/>
    <mergeCell ref="D352:D355"/>
    <mergeCell ref="E352:G355"/>
    <mergeCell ref="H352:I352"/>
    <mergeCell ref="V352:W352"/>
    <mergeCell ref="Y352:Z352"/>
    <mergeCell ref="H353:I353"/>
    <mergeCell ref="V353:W353"/>
    <mergeCell ref="Y353:Z353"/>
    <mergeCell ref="H354:I354"/>
    <mergeCell ref="V354:W354"/>
    <mergeCell ref="Y354:Z354"/>
    <mergeCell ref="H355:I355"/>
    <mergeCell ref="V355:W355"/>
    <mergeCell ref="Y355:Z355"/>
    <mergeCell ref="A356:B359"/>
    <mergeCell ref="C356:C359"/>
    <mergeCell ref="D356:D359"/>
    <mergeCell ref="E356:G359"/>
    <mergeCell ref="H356:I356"/>
    <mergeCell ref="V356:W356"/>
    <mergeCell ref="Y356:Z356"/>
    <mergeCell ref="H357:I357"/>
    <mergeCell ref="V357:W357"/>
    <mergeCell ref="Y357:Z357"/>
    <mergeCell ref="H358:I358"/>
    <mergeCell ref="V358:W358"/>
    <mergeCell ref="Y358:Z358"/>
    <mergeCell ref="H359:I359"/>
    <mergeCell ref="V359:W359"/>
    <mergeCell ref="Y359:Z359"/>
    <mergeCell ref="A360:B363"/>
    <mergeCell ref="C360:C363"/>
    <mergeCell ref="D360:D363"/>
    <mergeCell ref="E360:G363"/>
    <mergeCell ref="H360:I360"/>
    <mergeCell ref="V360:W360"/>
    <mergeCell ref="Y360:Z360"/>
    <mergeCell ref="H361:I361"/>
    <mergeCell ref="V361:W361"/>
    <mergeCell ref="Y361:Z361"/>
    <mergeCell ref="H362:I362"/>
    <mergeCell ref="V362:W362"/>
    <mergeCell ref="Y362:Z362"/>
    <mergeCell ref="H363:I363"/>
    <mergeCell ref="V363:W363"/>
    <mergeCell ref="Y363:Z363"/>
    <mergeCell ref="A364:B367"/>
    <mergeCell ref="C364:C367"/>
    <mergeCell ref="D364:D367"/>
    <mergeCell ref="E364:G367"/>
    <mergeCell ref="H364:I364"/>
    <mergeCell ref="V364:W364"/>
    <mergeCell ref="Y364:Z364"/>
    <mergeCell ref="H365:I365"/>
    <mergeCell ref="V365:W365"/>
    <mergeCell ref="Y365:Z365"/>
    <mergeCell ref="H366:I366"/>
    <mergeCell ref="V366:W366"/>
    <mergeCell ref="Y366:Z366"/>
    <mergeCell ref="H367:I367"/>
    <mergeCell ref="V367:W367"/>
    <mergeCell ref="Y367:Z367"/>
    <mergeCell ref="A368:B371"/>
    <mergeCell ref="C368:C371"/>
    <mergeCell ref="D368:D371"/>
    <mergeCell ref="E368:G371"/>
    <mergeCell ref="H368:I368"/>
    <mergeCell ref="V368:W368"/>
    <mergeCell ref="Y368:Z368"/>
    <mergeCell ref="H369:I369"/>
    <mergeCell ref="V369:W369"/>
    <mergeCell ref="Y369:Z369"/>
    <mergeCell ref="H370:I370"/>
    <mergeCell ref="V370:W370"/>
    <mergeCell ref="Y370:Z370"/>
    <mergeCell ref="H371:I371"/>
    <mergeCell ref="V371:W371"/>
    <mergeCell ref="Y371:Z371"/>
    <mergeCell ref="A372:B375"/>
    <mergeCell ref="C372:C375"/>
    <mergeCell ref="D372:D375"/>
    <mergeCell ref="E372:G375"/>
    <mergeCell ref="H372:I372"/>
    <mergeCell ref="V372:W372"/>
    <mergeCell ref="Y372:Z372"/>
    <mergeCell ref="H373:I373"/>
    <mergeCell ref="V373:W373"/>
    <mergeCell ref="Y373:Z373"/>
    <mergeCell ref="H374:I374"/>
    <mergeCell ref="V374:W374"/>
    <mergeCell ref="Y374:Z374"/>
    <mergeCell ref="H375:I375"/>
    <mergeCell ref="V375:W375"/>
    <mergeCell ref="Y375:Z375"/>
    <mergeCell ref="A376:B379"/>
    <mergeCell ref="C376:C379"/>
    <mergeCell ref="D376:D379"/>
    <mergeCell ref="E376:G379"/>
    <mergeCell ref="H376:I376"/>
    <mergeCell ref="V376:W376"/>
    <mergeCell ref="Y376:Z376"/>
    <mergeCell ref="H377:I377"/>
    <mergeCell ref="V377:W377"/>
    <mergeCell ref="Y377:Z377"/>
    <mergeCell ref="H378:I378"/>
    <mergeCell ref="V378:W378"/>
    <mergeCell ref="Y378:Z378"/>
    <mergeCell ref="H379:I379"/>
    <mergeCell ref="V379:W379"/>
    <mergeCell ref="Y379:Z379"/>
    <mergeCell ref="W381:Y381"/>
    <mergeCell ref="A383:E383"/>
    <mergeCell ref="F383:H383"/>
    <mergeCell ref="A384:B387"/>
    <mergeCell ref="C384:C387"/>
    <mergeCell ref="D384:D387"/>
    <mergeCell ref="E384:I387"/>
    <mergeCell ref="J384:J387"/>
    <mergeCell ref="K384:Z384"/>
    <mergeCell ref="K385:K387"/>
    <mergeCell ref="L385:S385"/>
    <mergeCell ref="T385:T387"/>
    <mergeCell ref="U385:Z385"/>
    <mergeCell ref="L386:L387"/>
    <mergeCell ref="M386:N386"/>
    <mergeCell ref="O386:O387"/>
    <mergeCell ref="P386:P387"/>
    <mergeCell ref="Q386:Q387"/>
    <mergeCell ref="R386:R387"/>
    <mergeCell ref="S386:S387"/>
    <mergeCell ref="U386:U387"/>
    <mergeCell ref="V386:W386"/>
    <mergeCell ref="X386:X387"/>
    <mergeCell ref="Y386:Z387"/>
    <mergeCell ref="V387:W387"/>
    <mergeCell ref="A388:B388"/>
    <mergeCell ref="E388:I388"/>
    <mergeCell ref="V388:W388"/>
    <mergeCell ref="Y388:Z388"/>
    <mergeCell ref="A389:G392"/>
    <mergeCell ref="H389:I389"/>
    <mergeCell ref="V389:W389"/>
    <mergeCell ref="Y389:Z389"/>
    <mergeCell ref="H390:I390"/>
    <mergeCell ref="V390:W390"/>
    <mergeCell ref="Y390:Z390"/>
    <mergeCell ref="H391:I391"/>
    <mergeCell ref="V391:W391"/>
    <mergeCell ref="Y391:Z391"/>
    <mergeCell ref="H392:I392"/>
    <mergeCell ref="V392:W392"/>
    <mergeCell ref="Y392:Z392"/>
    <mergeCell ref="W394:Y39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7421875" defaultRowHeight="12.75" zeroHeight="false" outlineLevelRow="0" outlineLevelCol="0"/>
  <cols>
    <col collapsed="false" customWidth="true" hidden="false" outlineLevel="0" max="1" min="1" style="0" width="3.84"/>
    <col collapsed="false" customWidth="true" hidden="false" outlineLevel="0" max="2" min="2" style="0" width="4.7"/>
    <col collapsed="false" customWidth="true" hidden="false" outlineLevel="0" max="3" min="3" style="0" width="6.27"/>
    <col collapsed="false" customWidth="true" hidden="false" outlineLevel="0" max="4" min="4" style="0" width="5.28"/>
    <col collapsed="false" customWidth="true" hidden="false" outlineLevel="0" max="5" min="5" style="0" width="49.36"/>
    <col collapsed="false" customWidth="true" hidden="false" outlineLevel="0" max="6" min="6" style="0" width="9.69"/>
    <col collapsed="false" customWidth="true" hidden="false" outlineLevel="0" max="7" min="7" style="0" width="10.39"/>
    <col collapsed="false" customWidth="true" hidden="false" outlineLevel="0" max="8" min="8" style="0" width="9.69"/>
    <col collapsed="false" customWidth="true" hidden="false" outlineLevel="0" max="9" min="9" style="0" width="9.55"/>
    <col collapsed="false" customWidth="true" hidden="false" outlineLevel="0" max="10" min="10" style="0" width="10.55"/>
    <col collapsed="false" customWidth="true" hidden="false" outlineLevel="0" max="11" min="11" style="0" width="11.27"/>
    <col collapsed="false" customWidth="true" hidden="false" outlineLevel="0" max="12" min="12" style="0" width="9.69"/>
    <col collapsed="false" customWidth="true" hidden="false" outlineLevel="0" max="13" min="13" style="0" width="20.54"/>
  </cols>
  <sheetData>
    <row r="1" s="20" customFormat="true" ht="12.75" hidden="false" customHeight="true" outlineLevel="0" collapsed="false">
      <c r="A1" s="18" t="s">
        <v>230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s="20" customFormat="true" ht="14.25" hidden="false" customHeight="true" outlineLevel="0" collapsed="false">
      <c r="A2" s="21" t="s">
        <v>231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="20" customFormat="true" ht="9" hidden="false" customHeight="true" outlineLevel="0" collapsed="false">
      <c r="A3" s="22"/>
      <c r="B3" s="23"/>
      <c r="C3" s="24"/>
      <c r="D3" s="24"/>
      <c r="E3" s="23"/>
      <c r="F3" s="23"/>
      <c r="G3" s="23"/>
      <c r="H3" s="23"/>
      <c r="I3" s="23"/>
      <c r="J3" s="23"/>
      <c r="K3" s="23"/>
      <c r="L3" s="23"/>
      <c r="M3" s="25" t="s">
        <v>232</v>
      </c>
    </row>
    <row r="4" s="20" customFormat="true" ht="12.75" hidden="false" customHeight="true" outlineLevel="0" collapsed="false">
      <c r="A4" s="26" t="s">
        <v>233</v>
      </c>
      <c r="B4" s="27" t="s">
        <v>1</v>
      </c>
      <c r="C4" s="28" t="s">
        <v>234</v>
      </c>
      <c r="D4" s="29" t="s">
        <v>3</v>
      </c>
      <c r="E4" s="28" t="s">
        <v>235</v>
      </c>
      <c r="F4" s="30" t="s">
        <v>236</v>
      </c>
      <c r="G4" s="30"/>
      <c r="H4" s="30"/>
      <c r="I4" s="30"/>
      <c r="J4" s="30"/>
      <c r="K4" s="30"/>
      <c r="L4" s="30"/>
      <c r="M4" s="31" t="s">
        <v>237</v>
      </c>
    </row>
    <row r="5" s="20" customFormat="true" ht="12.75" hidden="false" customHeight="true" outlineLevel="0" collapsed="false">
      <c r="A5" s="26"/>
      <c r="B5" s="27"/>
      <c r="C5" s="28"/>
      <c r="D5" s="28"/>
      <c r="E5" s="28"/>
      <c r="F5" s="32" t="s">
        <v>238</v>
      </c>
      <c r="G5" s="32" t="s">
        <v>239</v>
      </c>
      <c r="H5" s="32" t="s">
        <v>240</v>
      </c>
      <c r="I5" s="33" t="s">
        <v>241</v>
      </c>
      <c r="J5" s="33"/>
      <c r="K5" s="33"/>
      <c r="L5" s="33"/>
      <c r="M5" s="31"/>
    </row>
    <row r="6" s="20" customFormat="true" ht="12.75" hidden="false" customHeight="true" outlineLevel="0" collapsed="false">
      <c r="A6" s="26"/>
      <c r="B6" s="27"/>
      <c r="C6" s="28"/>
      <c r="D6" s="28"/>
      <c r="E6" s="28"/>
      <c r="F6" s="32"/>
      <c r="G6" s="32"/>
      <c r="H6" s="32"/>
      <c r="I6" s="32" t="s">
        <v>242</v>
      </c>
      <c r="J6" s="32" t="s">
        <v>243</v>
      </c>
      <c r="K6" s="32" t="s">
        <v>244</v>
      </c>
      <c r="L6" s="34" t="s">
        <v>245</v>
      </c>
      <c r="M6" s="31"/>
    </row>
    <row r="7" s="20" customFormat="true" ht="8.25" hidden="false" customHeight="true" outlineLevel="0" collapsed="false">
      <c r="A7" s="26"/>
      <c r="B7" s="27"/>
      <c r="C7" s="28"/>
      <c r="D7" s="28"/>
      <c r="E7" s="28"/>
      <c r="F7" s="32"/>
      <c r="G7" s="32"/>
      <c r="H7" s="32"/>
      <c r="I7" s="32"/>
      <c r="J7" s="32"/>
      <c r="K7" s="32"/>
      <c r="L7" s="34"/>
      <c r="M7" s="31"/>
    </row>
    <row r="8" s="20" customFormat="true" ht="9.75" hidden="false" customHeight="true" outlineLevel="0" collapsed="false">
      <c r="A8" s="26"/>
      <c r="B8" s="27"/>
      <c r="C8" s="28"/>
      <c r="D8" s="28"/>
      <c r="E8" s="28"/>
      <c r="F8" s="32"/>
      <c r="G8" s="32"/>
      <c r="H8" s="32"/>
      <c r="I8" s="32"/>
      <c r="J8" s="32"/>
      <c r="K8" s="32"/>
      <c r="L8" s="34"/>
      <c r="M8" s="31"/>
    </row>
    <row r="9" s="20" customFormat="true" ht="8.25" hidden="false" customHeight="true" outlineLevel="0" collapsed="false">
      <c r="A9" s="35" t="n">
        <v>1</v>
      </c>
      <c r="B9" s="36" t="n">
        <v>2</v>
      </c>
      <c r="C9" s="37" t="n">
        <v>3</v>
      </c>
      <c r="D9" s="38" t="s">
        <v>12</v>
      </c>
      <c r="E9" s="39" t="n">
        <v>5</v>
      </c>
      <c r="F9" s="40" t="n">
        <v>6</v>
      </c>
      <c r="G9" s="36"/>
      <c r="H9" s="36"/>
      <c r="I9" s="36" t="n">
        <v>9</v>
      </c>
      <c r="J9" s="36" t="n">
        <v>10</v>
      </c>
      <c r="K9" s="36" t="n">
        <v>11</v>
      </c>
      <c r="L9" s="36" t="n">
        <v>12</v>
      </c>
      <c r="M9" s="41" t="n">
        <v>13</v>
      </c>
    </row>
    <row r="10" s="20" customFormat="true" ht="30.75" hidden="false" customHeight="true" outlineLevel="0" collapsed="false">
      <c r="A10" s="42" t="n">
        <v>1</v>
      </c>
      <c r="B10" s="43" t="n">
        <v>600</v>
      </c>
      <c r="C10" s="44" t="s">
        <v>132</v>
      </c>
      <c r="D10" s="44" t="s">
        <v>134</v>
      </c>
      <c r="E10" s="45" t="s">
        <v>246</v>
      </c>
      <c r="F10" s="46" t="n">
        <v>352221</v>
      </c>
      <c r="G10" s="47" t="n">
        <v>-25000</v>
      </c>
      <c r="H10" s="48" t="n">
        <f aca="false">F10+G10</f>
        <v>327221</v>
      </c>
      <c r="I10" s="46" t="n">
        <f aca="false">H10</f>
        <v>327221</v>
      </c>
      <c r="J10" s="46" t="n">
        <v>0</v>
      </c>
      <c r="K10" s="49" t="n">
        <v>0</v>
      </c>
      <c r="L10" s="47" t="n">
        <v>0</v>
      </c>
      <c r="M10" s="50" t="s">
        <v>247</v>
      </c>
    </row>
    <row r="11" s="20" customFormat="true" ht="30.75" hidden="true" customHeight="true" outlineLevel="0" collapsed="false">
      <c r="A11" s="42"/>
      <c r="B11" s="43" t="n">
        <v>600</v>
      </c>
      <c r="C11" s="44" t="s">
        <v>132</v>
      </c>
      <c r="D11" s="44" t="s">
        <v>134</v>
      </c>
      <c r="E11" s="45" t="s">
        <v>248</v>
      </c>
      <c r="F11" s="46" t="n">
        <v>0</v>
      </c>
      <c r="G11" s="47"/>
      <c r="H11" s="48" t="n">
        <f aca="false">F11+G11</f>
        <v>0</v>
      </c>
      <c r="I11" s="46" t="n">
        <v>0</v>
      </c>
      <c r="J11" s="46" t="n">
        <v>0</v>
      </c>
      <c r="K11" s="49" t="n">
        <v>0</v>
      </c>
      <c r="L11" s="47"/>
      <c r="M11" s="50" t="s">
        <v>249</v>
      </c>
    </row>
    <row r="12" s="20" customFormat="true" ht="30.75" hidden="true" customHeight="true" outlineLevel="0" collapsed="false">
      <c r="A12" s="42"/>
      <c r="B12" s="43" t="n">
        <v>600</v>
      </c>
      <c r="C12" s="44" t="s">
        <v>132</v>
      </c>
      <c r="D12" s="44" t="s">
        <v>134</v>
      </c>
      <c r="E12" s="45" t="s">
        <v>250</v>
      </c>
      <c r="F12" s="46" t="n">
        <v>0</v>
      </c>
      <c r="G12" s="47"/>
      <c r="H12" s="48" t="n">
        <f aca="false">F12+G12</f>
        <v>0</v>
      </c>
      <c r="I12" s="46" t="n">
        <v>0</v>
      </c>
      <c r="J12" s="46" t="n">
        <v>0</v>
      </c>
      <c r="K12" s="49" t="n">
        <v>0</v>
      </c>
      <c r="L12" s="47"/>
      <c r="M12" s="50" t="s">
        <v>249</v>
      </c>
    </row>
    <row r="13" s="20" customFormat="true" ht="30.75" hidden="false" customHeight="true" outlineLevel="0" collapsed="false">
      <c r="A13" s="42" t="n">
        <v>2</v>
      </c>
      <c r="B13" s="43" t="n">
        <v>600</v>
      </c>
      <c r="C13" s="44" t="s">
        <v>132</v>
      </c>
      <c r="D13" s="44" t="s">
        <v>134</v>
      </c>
      <c r="E13" s="45" t="s">
        <v>251</v>
      </c>
      <c r="F13" s="46" t="n">
        <v>1182466</v>
      </c>
      <c r="G13" s="51"/>
      <c r="H13" s="52" t="n">
        <f aca="false">F13+G13</f>
        <v>1182466</v>
      </c>
      <c r="I13" s="46" t="n">
        <f aca="false">H13-K13</f>
        <v>342395</v>
      </c>
      <c r="J13" s="46" t="n">
        <v>0</v>
      </c>
      <c r="K13" s="49" t="n">
        <f aca="false">505367+334704</f>
        <v>840071</v>
      </c>
      <c r="L13" s="47" t="n">
        <v>0</v>
      </c>
      <c r="M13" s="50" t="s">
        <v>249</v>
      </c>
    </row>
    <row r="14" s="20" customFormat="true" ht="30.75" hidden="true" customHeight="true" outlineLevel="0" collapsed="false">
      <c r="A14" s="42" t="n">
        <v>3</v>
      </c>
      <c r="B14" s="43" t="n">
        <v>600</v>
      </c>
      <c r="C14" s="44" t="s">
        <v>132</v>
      </c>
      <c r="D14" s="44" t="s">
        <v>134</v>
      </c>
      <c r="E14" s="45" t="s">
        <v>252</v>
      </c>
      <c r="F14" s="46" t="n">
        <v>0</v>
      </c>
      <c r="G14" s="53"/>
      <c r="H14" s="48" t="n">
        <f aca="false">F14+G14</f>
        <v>0</v>
      </c>
      <c r="I14" s="46" t="n">
        <v>0</v>
      </c>
      <c r="J14" s="46" t="n">
        <v>0</v>
      </c>
      <c r="K14" s="49" t="n">
        <v>0</v>
      </c>
      <c r="L14" s="47"/>
      <c r="M14" s="50" t="s">
        <v>249</v>
      </c>
    </row>
    <row r="15" s="20" customFormat="true" ht="30.75" hidden="true" customHeight="true" outlineLevel="0" collapsed="false">
      <c r="A15" s="42"/>
      <c r="B15" s="43" t="n">
        <v>600</v>
      </c>
      <c r="C15" s="44" t="s">
        <v>132</v>
      </c>
      <c r="D15" s="44" t="s">
        <v>134</v>
      </c>
      <c r="E15" s="45" t="s">
        <v>253</v>
      </c>
      <c r="F15" s="46" t="n">
        <v>0</v>
      </c>
      <c r="G15" s="47"/>
      <c r="H15" s="48" t="n">
        <f aca="false">F15+G15</f>
        <v>0</v>
      </c>
      <c r="I15" s="46" t="n">
        <v>0</v>
      </c>
      <c r="J15" s="46" t="n">
        <v>0</v>
      </c>
      <c r="K15" s="49" t="n">
        <v>0</v>
      </c>
      <c r="L15" s="47"/>
      <c r="M15" s="50" t="s">
        <v>249</v>
      </c>
    </row>
    <row r="16" s="20" customFormat="true" ht="30.75" hidden="false" customHeight="true" outlineLevel="0" collapsed="false">
      <c r="A16" s="42" t="n">
        <v>3</v>
      </c>
      <c r="B16" s="43" t="n">
        <v>600</v>
      </c>
      <c r="C16" s="44" t="s">
        <v>132</v>
      </c>
      <c r="D16" s="44" t="s">
        <v>134</v>
      </c>
      <c r="E16" s="45" t="s">
        <v>254</v>
      </c>
      <c r="F16" s="46" t="n">
        <v>1636891</v>
      </c>
      <c r="G16" s="47"/>
      <c r="H16" s="48" t="n">
        <f aca="false">F16+G16</f>
        <v>1636891</v>
      </c>
      <c r="I16" s="46" t="n">
        <f aca="false">H16-K16</f>
        <v>409223</v>
      </c>
      <c r="J16" s="46" t="n">
        <v>0</v>
      </c>
      <c r="K16" s="49" t="n">
        <f aca="false">860988+430494-42543-21271</f>
        <v>1227668</v>
      </c>
      <c r="L16" s="47" t="n">
        <v>0</v>
      </c>
      <c r="M16" s="50" t="s">
        <v>249</v>
      </c>
    </row>
    <row r="17" s="20" customFormat="true" ht="30.75" hidden="true" customHeight="true" outlineLevel="0" collapsed="false">
      <c r="A17" s="42" t="n">
        <v>4</v>
      </c>
      <c r="B17" s="43" t="n">
        <v>600</v>
      </c>
      <c r="C17" s="44" t="s">
        <v>132</v>
      </c>
      <c r="D17" s="44" t="s">
        <v>134</v>
      </c>
      <c r="E17" s="45" t="s">
        <v>255</v>
      </c>
      <c r="F17" s="46" t="n">
        <v>0</v>
      </c>
      <c r="G17" s="47"/>
      <c r="H17" s="48" t="n">
        <f aca="false">F17+G17</f>
        <v>0</v>
      </c>
      <c r="I17" s="46" t="n">
        <v>0</v>
      </c>
      <c r="J17" s="46" t="n">
        <v>0</v>
      </c>
      <c r="K17" s="49" t="n">
        <v>0</v>
      </c>
      <c r="L17" s="47"/>
      <c r="M17" s="50" t="s">
        <v>249</v>
      </c>
    </row>
    <row r="18" s="20" customFormat="true" ht="30.75" hidden="true" customHeight="true" outlineLevel="0" collapsed="false">
      <c r="A18" s="42" t="n">
        <v>5</v>
      </c>
      <c r="B18" s="43" t="n">
        <v>600</v>
      </c>
      <c r="C18" s="44" t="s">
        <v>132</v>
      </c>
      <c r="D18" s="44" t="s">
        <v>134</v>
      </c>
      <c r="E18" s="45" t="s">
        <v>256</v>
      </c>
      <c r="F18" s="47" t="n">
        <v>0</v>
      </c>
      <c r="G18" s="47"/>
      <c r="H18" s="48" t="n">
        <f aca="false">F18+G18</f>
        <v>0</v>
      </c>
      <c r="I18" s="47" t="n">
        <v>0</v>
      </c>
      <c r="J18" s="47" t="n">
        <v>0</v>
      </c>
      <c r="K18" s="49" t="n">
        <v>0</v>
      </c>
      <c r="L18" s="47"/>
      <c r="M18" s="50" t="s">
        <v>249</v>
      </c>
    </row>
    <row r="19" s="20" customFormat="true" ht="30.75" hidden="false" customHeight="true" outlineLevel="0" collapsed="false">
      <c r="A19" s="42" t="n">
        <v>4</v>
      </c>
      <c r="B19" s="43" t="n">
        <v>600</v>
      </c>
      <c r="C19" s="44" t="s">
        <v>132</v>
      </c>
      <c r="D19" s="44" t="s">
        <v>134</v>
      </c>
      <c r="E19" s="45" t="s">
        <v>257</v>
      </c>
      <c r="F19" s="47" t="n">
        <v>8057</v>
      </c>
      <c r="G19" s="47"/>
      <c r="H19" s="48" t="n">
        <f aca="false">F19+G19</f>
        <v>8057</v>
      </c>
      <c r="I19" s="47" t="n">
        <v>8057</v>
      </c>
      <c r="J19" s="47" t="n">
        <v>0</v>
      </c>
      <c r="K19" s="49" t="n">
        <v>0</v>
      </c>
      <c r="L19" s="47" t="n">
        <v>0</v>
      </c>
      <c r="M19" s="50" t="s">
        <v>249</v>
      </c>
    </row>
    <row r="20" s="20" customFormat="true" ht="30.75" hidden="false" customHeight="true" outlineLevel="0" collapsed="false">
      <c r="A20" s="42" t="n">
        <v>5</v>
      </c>
      <c r="B20" s="43" t="n">
        <v>600</v>
      </c>
      <c r="C20" s="44" t="s">
        <v>132</v>
      </c>
      <c r="D20" s="44" t="s">
        <v>258</v>
      </c>
      <c r="E20" s="45" t="s">
        <v>259</v>
      </c>
      <c r="F20" s="47" t="n">
        <v>799747</v>
      </c>
      <c r="G20" s="47"/>
      <c r="H20" s="48" t="n">
        <f aca="false">F20+G20</f>
        <v>799747</v>
      </c>
      <c r="I20" s="47" t="n">
        <v>799747</v>
      </c>
      <c r="J20" s="47" t="n">
        <v>0</v>
      </c>
      <c r="K20" s="49" t="n">
        <v>0</v>
      </c>
      <c r="L20" s="47" t="n">
        <v>0</v>
      </c>
      <c r="M20" s="50" t="s">
        <v>260</v>
      </c>
    </row>
    <row r="21" s="20" customFormat="true" ht="39" hidden="false" customHeight="true" outlineLevel="0" collapsed="false">
      <c r="A21" s="42" t="n">
        <v>6</v>
      </c>
      <c r="B21" s="54" t="n">
        <v>630</v>
      </c>
      <c r="C21" s="55" t="s">
        <v>261</v>
      </c>
      <c r="D21" s="55" t="s">
        <v>262</v>
      </c>
      <c r="E21" s="56" t="s">
        <v>263</v>
      </c>
      <c r="F21" s="53" t="n">
        <v>1403572</v>
      </c>
      <c r="G21" s="47"/>
      <c r="H21" s="48" t="n">
        <f aca="false">F21+G21</f>
        <v>1403572</v>
      </c>
      <c r="I21" s="53" t="n">
        <f aca="false">H21-L21</f>
        <v>140357</v>
      </c>
      <c r="J21" s="53" t="n">
        <v>0</v>
      </c>
      <c r="K21" s="57" t="n">
        <v>0</v>
      </c>
      <c r="L21" s="53" t="n">
        <v>1263215</v>
      </c>
      <c r="M21" s="50" t="s">
        <v>247</v>
      </c>
    </row>
    <row r="22" s="20" customFormat="true" ht="30.75" hidden="false" customHeight="true" outlineLevel="0" collapsed="false">
      <c r="A22" s="42" t="n">
        <v>7</v>
      </c>
      <c r="B22" s="54" t="n">
        <v>754</v>
      </c>
      <c r="C22" s="55" t="s">
        <v>25</v>
      </c>
      <c r="D22" s="55" t="s">
        <v>171</v>
      </c>
      <c r="E22" s="56" t="s">
        <v>264</v>
      </c>
      <c r="F22" s="53" t="n">
        <v>0</v>
      </c>
      <c r="G22" s="47" t="n">
        <v>188000</v>
      </c>
      <c r="H22" s="48" t="n">
        <f aca="false">F22+G22</f>
        <v>188000</v>
      </c>
      <c r="I22" s="53" t="n">
        <v>0</v>
      </c>
      <c r="J22" s="53" t="n">
        <v>0</v>
      </c>
      <c r="K22" s="57" t="n">
        <v>188000</v>
      </c>
      <c r="L22" s="53" t="n">
        <v>0</v>
      </c>
      <c r="M22" s="50" t="s">
        <v>265</v>
      </c>
    </row>
    <row r="23" s="20" customFormat="true" ht="30.75" hidden="false" customHeight="true" outlineLevel="0" collapsed="false">
      <c r="A23" s="42" t="n">
        <v>8</v>
      </c>
      <c r="B23" s="43" t="n">
        <v>801</v>
      </c>
      <c r="C23" s="44" t="s">
        <v>190</v>
      </c>
      <c r="D23" s="44" t="s">
        <v>171</v>
      </c>
      <c r="E23" s="45" t="s">
        <v>266</v>
      </c>
      <c r="F23" s="47" t="n">
        <v>19000</v>
      </c>
      <c r="G23" s="47"/>
      <c r="H23" s="48" t="n">
        <f aca="false">F23+G23</f>
        <v>19000</v>
      </c>
      <c r="I23" s="47" t="n">
        <v>19000</v>
      </c>
      <c r="J23" s="47" t="n">
        <v>0</v>
      </c>
      <c r="K23" s="49" t="n">
        <v>0</v>
      </c>
      <c r="L23" s="47" t="n">
        <v>0</v>
      </c>
      <c r="M23" s="50" t="s">
        <v>267</v>
      </c>
    </row>
    <row r="24" s="20" customFormat="true" ht="30.75" hidden="false" customHeight="true" outlineLevel="0" collapsed="false">
      <c r="A24" s="42" t="n">
        <v>9</v>
      </c>
      <c r="B24" s="54" t="n">
        <v>851</v>
      </c>
      <c r="C24" s="55" t="s">
        <v>211</v>
      </c>
      <c r="D24" s="58" t="s">
        <v>134</v>
      </c>
      <c r="E24" s="56" t="s">
        <v>268</v>
      </c>
      <c r="F24" s="51" t="n">
        <v>6710809</v>
      </c>
      <c r="G24" s="47"/>
      <c r="H24" s="48" t="n">
        <f aca="false">F24+G24</f>
        <v>6710809</v>
      </c>
      <c r="I24" s="53" t="n">
        <f aca="false">H24-J24</f>
        <v>6710809</v>
      </c>
      <c r="J24" s="53" t="n">
        <v>0</v>
      </c>
      <c r="K24" s="57" t="n">
        <v>0</v>
      </c>
      <c r="L24" s="53" t="n">
        <v>0</v>
      </c>
      <c r="M24" s="50" t="s">
        <v>247</v>
      </c>
    </row>
    <row r="25" s="20" customFormat="true" ht="30.75" hidden="false" customHeight="true" outlineLevel="0" collapsed="false">
      <c r="A25" s="42" t="n">
        <v>10</v>
      </c>
      <c r="B25" s="54" t="n">
        <v>851</v>
      </c>
      <c r="C25" s="55" t="s">
        <v>211</v>
      </c>
      <c r="D25" s="58" t="s">
        <v>213</v>
      </c>
      <c r="E25" s="56" t="s">
        <v>269</v>
      </c>
      <c r="F25" s="51" t="n">
        <v>641000</v>
      </c>
      <c r="G25" s="47" t="n">
        <v>25000</v>
      </c>
      <c r="H25" s="48" t="n">
        <f aca="false">F25+G25</f>
        <v>666000</v>
      </c>
      <c r="I25" s="53" t="n">
        <v>25000</v>
      </c>
      <c r="J25" s="53" t="n">
        <v>0</v>
      </c>
      <c r="K25" s="57" t="n">
        <v>641000</v>
      </c>
      <c r="L25" s="53" t="n">
        <v>0</v>
      </c>
      <c r="M25" s="50" t="s">
        <v>270</v>
      </c>
    </row>
    <row r="26" s="20" customFormat="true" ht="30.75" hidden="false" customHeight="true" outlineLevel="0" collapsed="false">
      <c r="A26" s="42" t="n">
        <v>11</v>
      </c>
      <c r="B26" s="54" t="n">
        <v>852</v>
      </c>
      <c r="C26" s="55" t="s">
        <v>271</v>
      </c>
      <c r="D26" s="58" t="s">
        <v>171</v>
      </c>
      <c r="E26" s="56" t="s">
        <v>272</v>
      </c>
      <c r="F26" s="51" t="n">
        <v>139000</v>
      </c>
      <c r="G26" s="47"/>
      <c r="H26" s="48" t="n">
        <f aca="false">F26+G26</f>
        <v>139000</v>
      </c>
      <c r="I26" s="53" t="n">
        <v>139000</v>
      </c>
      <c r="J26" s="53" t="n">
        <v>0</v>
      </c>
      <c r="K26" s="57" t="n">
        <v>0</v>
      </c>
      <c r="L26" s="53" t="n">
        <v>0</v>
      </c>
      <c r="M26" s="50" t="s">
        <v>273</v>
      </c>
    </row>
    <row r="27" s="20" customFormat="true" ht="30.75" hidden="false" customHeight="true" outlineLevel="0" collapsed="false">
      <c r="A27" s="42" t="n">
        <v>12</v>
      </c>
      <c r="B27" s="54" t="n">
        <v>852</v>
      </c>
      <c r="C27" s="55" t="s">
        <v>274</v>
      </c>
      <c r="D27" s="58" t="s">
        <v>134</v>
      </c>
      <c r="E27" s="56" t="s">
        <v>275</v>
      </c>
      <c r="F27" s="51" t="n">
        <v>365714</v>
      </c>
      <c r="G27" s="47"/>
      <c r="H27" s="48" t="n">
        <f aca="false">F27+G27</f>
        <v>365714</v>
      </c>
      <c r="I27" s="53" t="n">
        <v>0</v>
      </c>
      <c r="J27" s="53" t="n">
        <v>0</v>
      </c>
      <c r="K27" s="57" t="n">
        <v>365714</v>
      </c>
      <c r="L27" s="53" t="n">
        <v>0</v>
      </c>
      <c r="M27" s="50" t="s">
        <v>276</v>
      </c>
    </row>
    <row r="28" s="20" customFormat="true" ht="30.75" hidden="false" customHeight="true" outlineLevel="0" collapsed="false">
      <c r="A28" s="42" t="n">
        <v>13</v>
      </c>
      <c r="B28" s="54" t="n">
        <v>854</v>
      </c>
      <c r="C28" s="55" t="s">
        <v>79</v>
      </c>
      <c r="D28" s="58" t="s">
        <v>171</v>
      </c>
      <c r="E28" s="56" t="s">
        <v>277</v>
      </c>
      <c r="F28" s="51" t="n">
        <v>46000</v>
      </c>
      <c r="G28" s="47"/>
      <c r="H28" s="48" t="n">
        <f aca="false">F28+G28</f>
        <v>46000</v>
      </c>
      <c r="I28" s="53" t="n">
        <v>23000</v>
      </c>
      <c r="J28" s="53" t="n">
        <v>0</v>
      </c>
      <c r="K28" s="57" t="n">
        <v>23000</v>
      </c>
      <c r="L28" s="53" t="n">
        <v>0</v>
      </c>
      <c r="M28" s="50" t="s">
        <v>278</v>
      </c>
    </row>
    <row r="29" s="20" customFormat="true" ht="30.75" hidden="false" customHeight="true" outlineLevel="0" collapsed="false">
      <c r="A29" s="42" t="n">
        <v>14</v>
      </c>
      <c r="B29" s="54" t="n">
        <v>854</v>
      </c>
      <c r="C29" s="55" t="s">
        <v>279</v>
      </c>
      <c r="D29" s="58" t="s">
        <v>171</v>
      </c>
      <c r="E29" s="56" t="s">
        <v>280</v>
      </c>
      <c r="F29" s="51" t="n">
        <v>12000</v>
      </c>
      <c r="G29" s="47"/>
      <c r="H29" s="48" t="n">
        <f aca="false">F29+G29</f>
        <v>12000</v>
      </c>
      <c r="I29" s="53" t="n">
        <v>12000</v>
      </c>
      <c r="J29" s="53" t="n">
        <v>0</v>
      </c>
      <c r="K29" s="57" t="n">
        <v>0</v>
      </c>
      <c r="L29" s="53" t="n">
        <v>0</v>
      </c>
      <c r="M29" s="50" t="s">
        <v>281</v>
      </c>
    </row>
    <row r="30" s="20" customFormat="true" ht="30.75" hidden="false" customHeight="true" outlineLevel="0" collapsed="false">
      <c r="A30" s="42" t="n">
        <v>15</v>
      </c>
      <c r="B30" s="54" t="n">
        <v>855</v>
      </c>
      <c r="C30" s="55" t="s">
        <v>57</v>
      </c>
      <c r="D30" s="58" t="s">
        <v>134</v>
      </c>
      <c r="E30" s="56" t="s">
        <v>282</v>
      </c>
      <c r="F30" s="51" t="n">
        <v>55000</v>
      </c>
      <c r="G30" s="47"/>
      <c r="H30" s="48" t="n">
        <f aca="false">F30+G30</f>
        <v>55000</v>
      </c>
      <c r="I30" s="53" t="n">
        <v>55000</v>
      </c>
      <c r="J30" s="53" t="n">
        <v>0</v>
      </c>
      <c r="K30" s="57" t="n">
        <v>0</v>
      </c>
      <c r="L30" s="53" t="n">
        <v>0</v>
      </c>
      <c r="M30" s="50" t="s">
        <v>283</v>
      </c>
    </row>
    <row r="31" s="62" customFormat="true" ht="22.5" hidden="false" customHeight="true" outlineLevel="0" collapsed="false">
      <c r="A31" s="59" t="s">
        <v>284</v>
      </c>
      <c r="B31" s="59"/>
      <c r="C31" s="59"/>
      <c r="D31" s="59"/>
      <c r="E31" s="59"/>
      <c r="F31" s="60" t="n">
        <f aca="false">SUM(F10:F30)</f>
        <v>13371477</v>
      </c>
      <c r="G31" s="60" t="n">
        <f aca="false">SUM(G10:G30)</f>
        <v>188000</v>
      </c>
      <c r="H31" s="60" t="n">
        <f aca="false">SUM(H10:H30)</f>
        <v>13559477</v>
      </c>
      <c r="I31" s="60" t="n">
        <f aca="false">SUM(I10:I30)</f>
        <v>9010809</v>
      </c>
      <c r="J31" s="60" t="n">
        <f aca="false">SUM(J10:J30)</f>
        <v>0</v>
      </c>
      <c r="K31" s="60" t="n">
        <f aca="false">SUM(K10:K30)</f>
        <v>3285453</v>
      </c>
      <c r="L31" s="60" t="n">
        <f aca="false">SUM(L10:L30)</f>
        <v>1263215</v>
      </c>
      <c r="M31" s="61" t="s">
        <v>285</v>
      </c>
    </row>
    <row r="32" s="20" customFormat="true" ht="12.75" hidden="false" customHeight="false" outlineLevel="0" collapsed="false">
      <c r="A32" s="62"/>
      <c r="B32" s="63"/>
      <c r="C32" s="64"/>
      <c r="D32" s="65"/>
      <c r="E32" s="63"/>
      <c r="F32" s="63"/>
      <c r="G32" s="63"/>
      <c r="H32" s="66" t="n">
        <f aca="false">I31+J31+K31+L31</f>
        <v>13559477</v>
      </c>
      <c r="I32" s="67"/>
      <c r="J32" s="63"/>
      <c r="K32" s="63"/>
      <c r="L32" s="63"/>
      <c r="M32" s="62"/>
    </row>
    <row r="33" s="20" customFormat="true" ht="12.75" hidden="false" customHeight="false" outlineLevel="0" collapsed="false">
      <c r="A33" s="62"/>
      <c r="B33" s="63"/>
      <c r="C33" s="64"/>
      <c r="D33" s="65"/>
      <c r="E33" s="63"/>
      <c r="F33" s="63"/>
      <c r="G33" s="63"/>
      <c r="H33" s="63"/>
      <c r="I33" s="67"/>
      <c r="J33" s="63"/>
      <c r="K33" s="63"/>
      <c r="L33" s="63"/>
      <c r="M33" s="62"/>
    </row>
    <row r="34" s="20" customFormat="true" ht="12.75" hidden="false" customHeight="false" outlineLevel="0" collapsed="false">
      <c r="A34" s="62"/>
      <c r="B34" s="63"/>
      <c r="C34" s="64"/>
      <c r="D34" s="68"/>
      <c r="E34" s="69"/>
      <c r="F34" s="67"/>
      <c r="G34" s="67"/>
      <c r="H34" s="67"/>
      <c r="I34" s="67"/>
      <c r="J34" s="63"/>
      <c r="K34" s="63"/>
      <c r="L34" s="63"/>
      <c r="M34" s="62"/>
    </row>
    <row r="35" s="20" customFormat="true" ht="12.75" hidden="false" customHeight="false" outlineLevel="0" collapsed="false">
      <c r="A35" s="62"/>
      <c r="B35" s="63"/>
      <c r="C35" s="64"/>
      <c r="D35" s="68"/>
      <c r="E35" s="70"/>
      <c r="F35" s="63"/>
      <c r="G35" s="63"/>
      <c r="H35" s="63"/>
      <c r="I35" s="67"/>
      <c r="J35" s="63"/>
      <c r="K35" s="63"/>
      <c r="L35" s="63"/>
      <c r="M35" s="62"/>
    </row>
    <row r="36" s="20" customFormat="true" ht="12.75" hidden="false" customHeight="false" outlineLevel="0" collapsed="false">
      <c r="A36" s="62"/>
      <c r="B36" s="63"/>
      <c r="C36" s="64"/>
      <c r="D36" s="68"/>
      <c r="E36" s="70"/>
      <c r="F36" s="63"/>
      <c r="G36" s="63"/>
      <c r="H36" s="63"/>
      <c r="I36" s="67"/>
      <c r="J36" s="63"/>
      <c r="K36" s="63"/>
      <c r="L36" s="63"/>
      <c r="M36" s="62"/>
    </row>
    <row r="38" customFormat="false" ht="12.75" hidden="false" customHeight="false" outlineLevel="0" collapsed="false">
      <c r="J38" s="71"/>
    </row>
  </sheetData>
  <mergeCells count="18">
    <mergeCell ref="A1:M1"/>
    <mergeCell ref="A2:M2"/>
    <mergeCell ref="A4:A8"/>
    <mergeCell ref="B4:B8"/>
    <mergeCell ref="C4:C8"/>
    <mergeCell ref="D4:D8"/>
    <mergeCell ref="E4:E8"/>
    <mergeCell ref="F4:L4"/>
    <mergeCell ref="M4:M8"/>
    <mergeCell ref="F5:F8"/>
    <mergeCell ref="G5:G8"/>
    <mergeCell ref="H5:H8"/>
    <mergeCell ref="I5:L5"/>
    <mergeCell ref="I6:I8"/>
    <mergeCell ref="J6:J8"/>
    <mergeCell ref="K6:K8"/>
    <mergeCell ref="L6:L8"/>
    <mergeCell ref="A31:E3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7421875" defaultRowHeight="12.75" zeroHeight="false" outlineLevelRow="0" outlineLevelCol="0"/>
  <cols>
    <col collapsed="false" customWidth="true" hidden="false" outlineLevel="0" max="1" min="1" style="0" width="1.99"/>
    <col collapsed="false" customWidth="true" hidden="false" outlineLevel="0" max="2" min="2" style="0" width="10.84"/>
    <col collapsed="false" customWidth="true" hidden="false" outlineLevel="0" max="9" min="5" style="0" width="10.69"/>
    <col collapsed="false" customWidth="true" hidden="false" outlineLevel="0" max="10" min="10" style="0" width="8.98"/>
    <col collapsed="false" customWidth="true" hidden="false" outlineLevel="0" max="11" min="11" style="0" width="9.27"/>
    <col collapsed="false" customWidth="true" hidden="false" outlineLevel="0" max="12" min="12" style="0" width="9.85"/>
    <col collapsed="false" customWidth="true" hidden="false" outlineLevel="0" max="13" min="13" style="0" width="10.69"/>
    <col collapsed="false" customWidth="true" hidden="false" outlineLevel="0" max="14" min="14" style="0" width="9.69"/>
    <col collapsed="false" customWidth="true" hidden="false" outlineLevel="0" max="15" min="15" style="0" width="9.27"/>
    <col collapsed="false" customWidth="true" hidden="false" outlineLevel="0" max="16" min="16" style="0" width="10.69"/>
  </cols>
  <sheetData>
    <row r="1" customFormat="false" ht="21.75" hidden="false" customHeight="true" outlineLevel="0" collapsed="false">
      <c r="A1" s="72" t="s">
        <v>286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customFormat="false" ht="28.5" hidden="false" customHeight="true" outlineLevel="0" collapsed="false">
      <c r="A2" s="73" t="s">
        <v>287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customFormat="false" ht="3.75" hidden="false" customHeight="true" outlineLevel="0" collapsed="false">
      <c r="A3" s="74"/>
      <c r="B3" s="74"/>
      <c r="C3" s="74"/>
      <c r="D3" s="74"/>
      <c r="E3" s="75"/>
      <c r="F3" s="75"/>
      <c r="G3" s="75"/>
      <c r="H3" s="74"/>
      <c r="I3" s="74"/>
      <c r="J3" s="74"/>
      <c r="K3" s="74"/>
      <c r="L3" s="74"/>
      <c r="M3" s="74"/>
      <c r="N3" s="74"/>
      <c r="O3" s="74"/>
      <c r="P3" s="74"/>
    </row>
    <row r="4" customFormat="false" ht="12.75" hidden="false" customHeight="true" outlineLevel="0" collapsed="false">
      <c r="A4" s="76" t="s">
        <v>233</v>
      </c>
      <c r="B4" s="77" t="s">
        <v>288</v>
      </c>
      <c r="C4" s="78" t="s">
        <v>289</v>
      </c>
      <c r="D4" s="78" t="s">
        <v>290</v>
      </c>
      <c r="E4" s="79" t="s">
        <v>291</v>
      </c>
      <c r="F4" s="80" t="s">
        <v>109</v>
      </c>
      <c r="G4" s="80"/>
      <c r="H4" s="81" t="s">
        <v>292</v>
      </c>
      <c r="I4" s="81"/>
      <c r="J4" s="81"/>
      <c r="K4" s="81"/>
      <c r="L4" s="81"/>
      <c r="M4" s="81"/>
      <c r="N4" s="81"/>
      <c r="O4" s="81"/>
      <c r="P4" s="81"/>
    </row>
    <row r="5" customFormat="false" ht="12.75" hidden="false" customHeight="true" outlineLevel="0" collapsed="false">
      <c r="A5" s="76"/>
      <c r="B5" s="77"/>
      <c r="C5" s="78"/>
      <c r="D5" s="78"/>
      <c r="E5" s="79"/>
      <c r="F5" s="82" t="s">
        <v>293</v>
      </c>
      <c r="G5" s="82" t="s">
        <v>294</v>
      </c>
      <c r="H5" s="83" t="s">
        <v>295</v>
      </c>
      <c r="I5" s="83"/>
      <c r="J5" s="83"/>
      <c r="K5" s="83"/>
      <c r="L5" s="83"/>
      <c r="M5" s="83"/>
      <c r="N5" s="83"/>
      <c r="O5" s="83"/>
      <c r="P5" s="83"/>
    </row>
    <row r="6" customFormat="false" ht="12.75" hidden="false" customHeight="true" outlineLevel="0" collapsed="false">
      <c r="A6" s="76"/>
      <c r="B6" s="77"/>
      <c r="C6" s="78"/>
      <c r="D6" s="78"/>
      <c r="E6" s="79"/>
      <c r="F6" s="79"/>
      <c r="G6" s="79"/>
      <c r="H6" s="84" t="s">
        <v>296</v>
      </c>
      <c r="I6" s="83" t="s">
        <v>100</v>
      </c>
      <c r="J6" s="83"/>
      <c r="K6" s="83"/>
      <c r="L6" s="83"/>
      <c r="M6" s="83"/>
      <c r="N6" s="83"/>
      <c r="O6" s="83"/>
      <c r="P6" s="83"/>
    </row>
    <row r="7" customFormat="false" ht="13.5" hidden="false" customHeight="false" outlineLevel="0" collapsed="false">
      <c r="A7" s="76"/>
      <c r="B7" s="77"/>
      <c r="C7" s="78"/>
      <c r="D7" s="78"/>
      <c r="E7" s="79"/>
      <c r="F7" s="79"/>
      <c r="G7" s="79"/>
      <c r="H7" s="84"/>
      <c r="I7" s="85" t="s">
        <v>297</v>
      </c>
      <c r="J7" s="85"/>
      <c r="K7" s="85"/>
      <c r="L7" s="85"/>
      <c r="M7" s="83" t="s">
        <v>298</v>
      </c>
      <c r="N7" s="83"/>
      <c r="O7" s="83"/>
      <c r="P7" s="83"/>
    </row>
    <row r="8" customFormat="false" ht="12.75" hidden="false" customHeight="true" outlineLevel="0" collapsed="false">
      <c r="A8" s="76"/>
      <c r="B8" s="77"/>
      <c r="C8" s="78"/>
      <c r="D8" s="78"/>
      <c r="E8" s="79"/>
      <c r="F8" s="79"/>
      <c r="G8" s="79"/>
      <c r="H8" s="84"/>
      <c r="I8" s="84" t="s">
        <v>299</v>
      </c>
      <c r="J8" s="85" t="s">
        <v>300</v>
      </c>
      <c r="K8" s="85"/>
      <c r="L8" s="85"/>
      <c r="M8" s="84" t="s">
        <v>301</v>
      </c>
      <c r="N8" s="86"/>
      <c r="O8" s="86"/>
      <c r="P8" s="86"/>
    </row>
    <row r="9" customFormat="false" ht="18" hidden="false" customHeight="false" outlineLevel="0" collapsed="false">
      <c r="A9" s="76"/>
      <c r="B9" s="77"/>
      <c r="C9" s="78"/>
      <c r="D9" s="78"/>
      <c r="E9" s="79"/>
      <c r="F9" s="79"/>
      <c r="G9" s="79"/>
      <c r="H9" s="84"/>
      <c r="I9" s="84"/>
      <c r="J9" s="84" t="s">
        <v>302</v>
      </c>
      <c r="K9" s="84" t="s">
        <v>303</v>
      </c>
      <c r="L9" s="84" t="s">
        <v>304</v>
      </c>
      <c r="M9" s="84"/>
      <c r="N9" s="84" t="s">
        <v>302</v>
      </c>
      <c r="O9" s="84" t="s">
        <v>303</v>
      </c>
      <c r="P9" s="86" t="s">
        <v>305</v>
      </c>
    </row>
    <row r="10" customFormat="false" ht="13.5" hidden="false" customHeight="false" outlineLevel="0" collapsed="false">
      <c r="A10" s="87" t="n">
        <v>1</v>
      </c>
      <c r="B10" s="88" t="n">
        <v>2</v>
      </c>
      <c r="C10" s="88" t="n">
        <v>3</v>
      </c>
      <c r="D10" s="88" t="n">
        <v>4</v>
      </c>
      <c r="E10" s="89" t="n">
        <v>5</v>
      </c>
      <c r="F10" s="89" t="n">
        <v>6</v>
      </c>
      <c r="G10" s="89" t="n">
        <v>7</v>
      </c>
      <c r="H10" s="88" t="n">
        <v>8</v>
      </c>
      <c r="I10" s="88" t="n">
        <v>9</v>
      </c>
      <c r="J10" s="88" t="n">
        <v>10</v>
      </c>
      <c r="K10" s="88" t="n">
        <v>11</v>
      </c>
      <c r="L10" s="88" t="n">
        <v>12</v>
      </c>
      <c r="M10" s="88" t="n">
        <v>13</v>
      </c>
      <c r="N10" s="88" t="n">
        <v>14</v>
      </c>
      <c r="O10" s="88" t="n">
        <v>15</v>
      </c>
      <c r="P10" s="90" t="n">
        <v>16</v>
      </c>
    </row>
    <row r="11" customFormat="false" ht="18.75" hidden="false" customHeight="false" outlineLevel="0" collapsed="false">
      <c r="A11" s="91" t="n">
        <v>1</v>
      </c>
      <c r="B11" s="92" t="s">
        <v>306</v>
      </c>
      <c r="C11" s="93" t="s">
        <v>285</v>
      </c>
      <c r="D11" s="93"/>
      <c r="E11" s="94" t="n">
        <f aca="false">SUM(E12:E15)</f>
        <v>2082465</v>
      </c>
      <c r="F11" s="94" t="n">
        <f aca="false">SUM(F12:F15)</f>
        <v>329377</v>
      </c>
      <c r="G11" s="94" t="n">
        <f aca="false">SUM(G12:G15)</f>
        <v>1753088</v>
      </c>
      <c r="H11" s="94" t="n">
        <f aca="false">SUM(H12:H15)</f>
        <v>2082465</v>
      </c>
      <c r="I11" s="94" t="n">
        <f aca="false">SUM(I12:I15)</f>
        <v>329377</v>
      </c>
      <c r="J11" s="94" t="n">
        <f aca="false">SUM(J12:J15)</f>
        <v>0</v>
      </c>
      <c r="K11" s="94" t="n">
        <f aca="false">SUM(K12:K15)</f>
        <v>0</v>
      </c>
      <c r="L11" s="94" t="n">
        <f aca="false">SUM(L12:L15)</f>
        <v>329377</v>
      </c>
      <c r="M11" s="94" t="n">
        <f aca="false">SUM(M12:M15)</f>
        <v>1753088</v>
      </c>
      <c r="N11" s="94" t="n">
        <f aca="false">SUM(N12:N15)</f>
        <v>0</v>
      </c>
      <c r="O11" s="94" t="n">
        <f aca="false">SUM(O12:O15)</f>
        <v>0</v>
      </c>
      <c r="P11" s="95" t="n">
        <f aca="false">SUM(P12:P15)</f>
        <v>1753088</v>
      </c>
    </row>
    <row r="12" customFormat="false" ht="13.5" hidden="false" customHeight="false" outlineLevel="0" collapsed="false">
      <c r="A12" s="91"/>
      <c r="B12" s="96" t="s">
        <v>307</v>
      </c>
      <c r="C12" s="97" t="s">
        <v>285</v>
      </c>
      <c r="D12" s="97"/>
      <c r="E12" s="98" t="n">
        <f aca="false">G12+F12</f>
        <v>1906038</v>
      </c>
      <c r="F12" s="98" t="n">
        <f aca="false">I12</f>
        <v>304549</v>
      </c>
      <c r="G12" s="98" t="n">
        <f aca="false">M12</f>
        <v>1601489</v>
      </c>
      <c r="H12" s="98" t="n">
        <f aca="false">I12+M12</f>
        <v>1906038</v>
      </c>
      <c r="I12" s="98" t="n">
        <f aca="false">L12</f>
        <v>304549</v>
      </c>
      <c r="J12" s="98" t="n">
        <f aca="false">J66</f>
        <v>0</v>
      </c>
      <c r="K12" s="98" t="n">
        <f aca="false">K66</f>
        <v>0</v>
      </c>
      <c r="L12" s="98" t="n">
        <f aca="false">L20+L29+L38+L47+L56+L65+L74+L101+L83+L92+L110</f>
        <v>304549</v>
      </c>
      <c r="M12" s="98" t="n">
        <f aca="false">P12</f>
        <v>1601489</v>
      </c>
      <c r="N12" s="98" t="n">
        <f aca="false">N66</f>
        <v>0</v>
      </c>
      <c r="O12" s="98" t="n">
        <f aca="false">O66</f>
        <v>0</v>
      </c>
      <c r="P12" s="99" t="n">
        <f aca="false">P20+P29+P38+P47+P56+P65+P74+P101+P83+P92+P110</f>
        <v>1601489</v>
      </c>
    </row>
    <row r="13" customFormat="false" ht="13.5" hidden="false" customHeight="false" outlineLevel="0" collapsed="false">
      <c r="A13" s="91"/>
      <c r="B13" s="96" t="s">
        <v>308</v>
      </c>
      <c r="C13" s="97" t="s">
        <v>285</v>
      </c>
      <c r="D13" s="97"/>
      <c r="E13" s="98" t="n">
        <f aca="false">G13+F13</f>
        <v>176427</v>
      </c>
      <c r="F13" s="98" t="n">
        <f aca="false">I13</f>
        <v>24828</v>
      </c>
      <c r="G13" s="98" t="n">
        <f aca="false">M13</f>
        <v>151599</v>
      </c>
      <c r="H13" s="98" t="n">
        <f aca="false">I13+M13</f>
        <v>176427</v>
      </c>
      <c r="I13" s="98" t="n">
        <f aca="false">L13</f>
        <v>24828</v>
      </c>
      <c r="J13" s="98" t="n">
        <f aca="false">J67</f>
        <v>0</v>
      </c>
      <c r="K13" s="98" t="n">
        <f aca="false">K67</f>
        <v>0</v>
      </c>
      <c r="L13" s="98" t="n">
        <f aca="false">F22+F31+F40+F49+F58+F67+F76+F103</f>
        <v>24828</v>
      </c>
      <c r="M13" s="98" t="n">
        <f aca="false">P13</f>
        <v>151599</v>
      </c>
      <c r="N13" s="98" t="n">
        <f aca="false">N67</f>
        <v>0</v>
      </c>
      <c r="O13" s="98" t="n">
        <f aca="false">O67</f>
        <v>0</v>
      </c>
      <c r="P13" s="99" t="n">
        <f aca="false">G22+G31+G40+G49+G58+G67+G103</f>
        <v>151599</v>
      </c>
    </row>
    <row r="14" customFormat="false" ht="13.5" hidden="false" customHeight="false" outlineLevel="0" collapsed="false">
      <c r="A14" s="91"/>
      <c r="B14" s="96" t="s">
        <v>309</v>
      </c>
      <c r="C14" s="97" t="s">
        <v>285</v>
      </c>
      <c r="D14" s="97"/>
      <c r="E14" s="98" t="n">
        <f aca="false">G14+F14</f>
        <v>0</v>
      </c>
      <c r="F14" s="98" t="n">
        <f aca="false">I14</f>
        <v>0</v>
      </c>
      <c r="G14" s="98" t="n">
        <f aca="false">M14</f>
        <v>0</v>
      </c>
      <c r="H14" s="98" t="n">
        <f aca="false">I14+M14</f>
        <v>0</v>
      </c>
      <c r="I14" s="98" t="n">
        <f aca="false">L14</f>
        <v>0</v>
      </c>
      <c r="J14" s="98" t="n">
        <f aca="false">J68</f>
        <v>0</v>
      </c>
      <c r="K14" s="98" t="n">
        <f aca="false">K68</f>
        <v>0</v>
      </c>
      <c r="L14" s="98" t="n">
        <f aca="false">L68</f>
        <v>0</v>
      </c>
      <c r="M14" s="98" t="n">
        <f aca="false">P14</f>
        <v>0</v>
      </c>
      <c r="N14" s="98" t="n">
        <f aca="false">N68</f>
        <v>0</v>
      </c>
      <c r="O14" s="98" t="n">
        <f aca="false">O68</f>
        <v>0</v>
      </c>
      <c r="P14" s="99" t="n">
        <f aca="false">G23+G32+G41+G68</f>
        <v>0</v>
      </c>
    </row>
    <row r="15" customFormat="false" ht="13.5" hidden="false" customHeight="false" outlineLevel="0" collapsed="false">
      <c r="A15" s="91"/>
      <c r="B15" s="100" t="s">
        <v>310</v>
      </c>
      <c r="C15" s="101" t="s">
        <v>285</v>
      </c>
      <c r="D15" s="101"/>
      <c r="E15" s="102" t="n">
        <f aca="false">G15+F15</f>
        <v>0</v>
      </c>
      <c r="F15" s="102" t="n">
        <f aca="false">I15</f>
        <v>0</v>
      </c>
      <c r="G15" s="102" t="n">
        <f aca="false">G69</f>
        <v>0</v>
      </c>
      <c r="H15" s="102" t="n">
        <f aca="false">H69</f>
        <v>0</v>
      </c>
      <c r="I15" s="102" t="n">
        <f aca="false">L15</f>
        <v>0</v>
      </c>
      <c r="J15" s="102" t="n">
        <f aca="false">J69</f>
        <v>0</v>
      </c>
      <c r="K15" s="102" t="n">
        <f aca="false">K69</f>
        <v>0</v>
      </c>
      <c r="L15" s="102" t="n">
        <f aca="false">L69</f>
        <v>0</v>
      </c>
      <c r="M15" s="102" t="n">
        <f aca="false">M69</f>
        <v>0</v>
      </c>
      <c r="N15" s="102" t="n">
        <f aca="false">N69</f>
        <v>0</v>
      </c>
      <c r="O15" s="102" t="n">
        <f aca="false">O69</f>
        <v>0</v>
      </c>
      <c r="P15" s="103" t="n">
        <f aca="false">P69</f>
        <v>0</v>
      </c>
    </row>
    <row r="16" customFormat="false" ht="12.75" hidden="false" customHeight="false" outlineLevel="0" collapsed="false">
      <c r="A16" s="104" t="s">
        <v>311</v>
      </c>
      <c r="B16" s="105" t="s">
        <v>312</v>
      </c>
      <c r="C16" s="106" t="s">
        <v>313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8"/>
    </row>
    <row r="17" customFormat="false" ht="12.75" hidden="false" customHeight="false" outlineLevel="0" collapsed="false">
      <c r="A17" s="104"/>
      <c r="B17" s="109" t="s">
        <v>314</v>
      </c>
      <c r="C17" s="106" t="s">
        <v>315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8"/>
    </row>
    <row r="18" customFormat="false" ht="12.75" hidden="false" customHeight="false" outlineLevel="0" collapsed="false">
      <c r="A18" s="104"/>
      <c r="B18" s="109" t="s">
        <v>316</v>
      </c>
      <c r="C18" s="106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8"/>
    </row>
    <row r="19" customFormat="false" ht="12.75" hidden="false" customHeight="false" outlineLevel="0" collapsed="false">
      <c r="A19" s="104"/>
      <c r="B19" s="109" t="s">
        <v>317</v>
      </c>
      <c r="C19" s="110" t="s">
        <v>318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2"/>
    </row>
    <row r="20" customFormat="false" ht="12.75" hidden="false" customHeight="false" outlineLevel="0" collapsed="false">
      <c r="A20" s="104"/>
      <c r="B20" s="113" t="s">
        <v>319</v>
      </c>
      <c r="C20" s="114"/>
      <c r="D20" s="114"/>
      <c r="E20" s="115" t="n">
        <f aca="false">SUM(E21:E24)</f>
        <v>108128</v>
      </c>
      <c r="F20" s="115" t="n">
        <f aca="false">SUM(F21:F24)</f>
        <v>0</v>
      </c>
      <c r="G20" s="115" t="n">
        <f aca="false">SUM(G21:G24)</f>
        <v>108128</v>
      </c>
      <c r="H20" s="115" t="n">
        <f aca="false">I20+M20</f>
        <v>108128</v>
      </c>
      <c r="I20" s="115" t="n">
        <f aca="false">SUM(I21:I24)</f>
        <v>0</v>
      </c>
      <c r="J20" s="115" t="n">
        <f aca="false">SUM(J21:J24)</f>
        <v>0</v>
      </c>
      <c r="K20" s="115" t="n">
        <f aca="false">SUM(K21:K24)</f>
        <v>0</v>
      </c>
      <c r="L20" s="115" t="n">
        <f aca="false">SUM(L21:L24)</f>
        <v>0</v>
      </c>
      <c r="M20" s="115" t="n">
        <f aca="false">SUM(M21:M24)</f>
        <v>108128</v>
      </c>
      <c r="N20" s="115" t="n">
        <f aca="false">SUM(N21:N24)</f>
        <v>0</v>
      </c>
      <c r="O20" s="115" t="n">
        <f aca="false">SUM(O21:O24)</f>
        <v>0</v>
      </c>
      <c r="P20" s="116" t="n">
        <f aca="false">SUM(P21:P24)</f>
        <v>108128</v>
      </c>
    </row>
    <row r="21" customFormat="false" ht="12.75" hidden="false" customHeight="true" outlineLevel="0" collapsed="false">
      <c r="A21" s="104"/>
      <c r="B21" s="117" t="s">
        <v>307</v>
      </c>
      <c r="C21" s="118"/>
      <c r="D21" s="119" t="s">
        <v>320</v>
      </c>
      <c r="E21" s="120" t="n">
        <f aca="false">F21+G21</f>
        <v>108128</v>
      </c>
      <c r="F21" s="121" t="n">
        <f aca="false">L21</f>
        <v>0</v>
      </c>
      <c r="G21" s="121" t="n">
        <f aca="false">P21</f>
        <v>108128</v>
      </c>
      <c r="H21" s="122"/>
      <c r="I21" s="122" t="n">
        <f aca="false">J21+K21+L21</f>
        <v>0</v>
      </c>
      <c r="J21" s="122"/>
      <c r="K21" s="122"/>
      <c r="L21" s="122" t="n">
        <v>0</v>
      </c>
      <c r="M21" s="122" t="n">
        <f aca="false">N21+O21+P21</f>
        <v>108128</v>
      </c>
      <c r="N21" s="122"/>
      <c r="O21" s="122"/>
      <c r="P21" s="123" t="n">
        <v>108128</v>
      </c>
    </row>
    <row r="22" customFormat="false" ht="12.75" hidden="false" customHeight="false" outlineLevel="0" collapsed="false">
      <c r="A22" s="104"/>
      <c r="B22" s="117" t="s">
        <v>308</v>
      </c>
      <c r="C22" s="118"/>
      <c r="D22" s="119"/>
      <c r="E22" s="120" t="n">
        <f aca="false">F22+G22</f>
        <v>0</v>
      </c>
      <c r="F22" s="121" t="n">
        <v>0</v>
      </c>
      <c r="G22" s="121" t="n">
        <v>0</v>
      </c>
      <c r="H22" s="122"/>
      <c r="I22" s="122"/>
      <c r="J22" s="122"/>
      <c r="K22" s="122"/>
      <c r="L22" s="122"/>
      <c r="M22" s="122"/>
      <c r="N22" s="122"/>
      <c r="O22" s="122"/>
      <c r="P22" s="123"/>
    </row>
    <row r="23" customFormat="false" ht="12.75" hidden="false" customHeight="false" outlineLevel="0" collapsed="false">
      <c r="A23" s="104"/>
      <c r="B23" s="117" t="s">
        <v>309</v>
      </c>
      <c r="C23" s="118"/>
      <c r="D23" s="119"/>
      <c r="E23" s="120" t="n">
        <f aca="false">F23+G23</f>
        <v>0</v>
      </c>
      <c r="F23" s="121" t="n">
        <v>0</v>
      </c>
      <c r="G23" s="121" t="n">
        <v>0</v>
      </c>
      <c r="H23" s="122"/>
      <c r="I23" s="122"/>
      <c r="J23" s="122"/>
      <c r="K23" s="122"/>
      <c r="L23" s="122"/>
      <c r="M23" s="122"/>
      <c r="N23" s="122"/>
      <c r="O23" s="122"/>
      <c r="P23" s="123"/>
    </row>
    <row r="24" customFormat="false" ht="12.75" hidden="false" customHeight="false" outlineLevel="0" collapsed="false">
      <c r="A24" s="104"/>
      <c r="B24" s="117" t="s">
        <v>310</v>
      </c>
      <c r="C24" s="118"/>
      <c r="D24" s="119"/>
      <c r="E24" s="124" t="n">
        <f aca="false">F24+G24</f>
        <v>0</v>
      </c>
      <c r="F24" s="125" t="n">
        <v>0</v>
      </c>
      <c r="G24" s="125" t="n">
        <v>0</v>
      </c>
      <c r="H24" s="122"/>
      <c r="I24" s="122"/>
      <c r="J24" s="122"/>
      <c r="K24" s="122"/>
      <c r="L24" s="122"/>
      <c r="M24" s="122"/>
      <c r="N24" s="122"/>
      <c r="O24" s="122"/>
      <c r="P24" s="123"/>
    </row>
    <row r="25" customFormat="false" ht="12.75" hidden="false" customHeight="false" outlineLevel="0" collapsed="false">
      <c r="A25" s="126" t="s">
        <v>321</v>
      </c>
      <c r="B25" s="109" t="s">
        <v>312</v>
      </c>
      <c r="C25" s="127" t="s">
        <v>322</v>
      </c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9"/>
    </row>
    <row r="26" customFormat="false" ht="12.75" hidden="false" customHeight="false" outlineLevel="0" collapsed="false">
      <c r="A26" s="126"/>
      <c r="B26" s="109" t="s">
        <v>314</v>
      </c>
      <c r="C26" s="106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8"/>
    </row>
    <row r="27" customFormat="false" ht="12.75" hidden="false" customHeight="false" outlineLevel="0" collapsed="false">
      <c r="A27" s="126"/>
      <c r="B27" s="109" t="s">
        <v>316</v>
      </c>
      <c r="C27" s="10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8"/>
    </row>
    <row r="28" customFormat="false" ht="12.75" hidden="false" customHeight="false" outlineLevel="0" collapsed="false">
      <c r="A28" s="126"/>
      <c r="B28" s="109" t="s">
        <v>317</v>
      </c>
      <c r="C28" s="110" t="s">
        <v>323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2"/>
    </row>
    <row r="29" customFormat="false" ht="12.75" hidden="false" customHeight="false" outlineLevel="0" collapsed="false">
      <c r="A29" s="126"/>
      <c r="B29" s="113" t="s">
        <v>319</v>
      </c>
      <c r="C29" s="114"/>
      <c r="D29" s="114"/>
      <c r="E29" s="115" t="n">
        <f aca="false">SUM(E30:E33)</f>
        <v>125291</v>
      </c>
      <c r="F29" s="115" t="n">
        <f aca="false">SUM(F30:F33)</f>
        <v>0</v>
      </c>
      <c r="G29" s="115" t="n">
        <f aca="false">SUM(G30:G33)</f>
        <v>125291</v>
      </c>
      <c r="H29" s="115" t="n">
        <f aca="false">I29+M29</f>
        <v>125291</v>
      </c>
      <c r="I29" s="115" t="n">
        <f aca="false">SUM(I30:I33)</f>
        <v>0</v>
      </c>
      <c r="J29" s="115" t="n">
        <f aca="false">SUM(J30:J33)</f>
        <v>0</v>
      </c>
      <c r="K29" s="115" t="n">
        <f aca="false">SUM(K30:K33)</f>
        <v>0</v>
      </c>
      <c r="L29" s="115" t="n">
        <f aca="false">SUM(L30:L33)</f>
        <v>0</v>
      </c>
      <c r="M29" s="115" t="n">
        <f aca="false">SUM(M30:M33)</f>
        <v>125291</v>
      </c>
      <c r="N29" s="115" t="n">
        <f aca="false">SUM(N30:N33)</f>
        <v>0</v>
      </c>
      <c r="O29" s="115" t="n">
        <f aca="false">SUM(O30:O33)</f>
        <v>0</v>
      </c>
      <c r="P29" s="116" t="n">
        <f aca="false">SUM(P30:P33)</f>
        <v>125291</v>
      </c>
    </row>
    <row r="30" customFormat="false" ht="12.75" hidden="false" customHeight="true" outlineLevel="0" collapsed="false">
      <c r="A30" s="126"/>
      <c r="B30" s="117" t="s">
        <v>307</v>
      </c>
      <c r="C30" s="118"/>
      <c r="D30" s="119" t="s">
        <v>320</v>
      </c>
      <c r="E30" s="120" t="n">
        <f aca="false">F30+G30</f>
        <v>125291</v>
      </c>
      <c r="F30" s="121" t="n">
        <f aca="false">L30</f>
        <v>0</v>
      </c>
      <c r="G30" s="121" t="n">
        <f aca="false">P30</f>
        <v>125291</v>
      </c>
      <c r="H30" s="122"/>
      <c r="I30" s="122" t="n">
        <f aca="false">J30+K30+L30</f>
        <v>0</v>
      </c>
      <c r="J30" s="122"/>
      <c r="K30" s="122"/>
      <c r="L30" s="122" t="n">
        <v>0</v>
      </c>
      <c r="M30" s="122" t="n">
        <f aca="false">N30+O30+P30</f>
        <v>125291</v>
      </c>
      <c r="N30" s="122"/>
      <c r="O30" s="122"/>
      <c r="P30" s="123" t="n">
        <v>125291</v>
      </c>
    </row>
    <row r="31" customFormat="false" ht="12.75" hidden="false" customHeight="false" outlineLevel="0" collapsed="false">
      <c r="A31" s="126"/>
      <c r="B31" s="117" t="s">
        <v>308</v>
      </c>
      <c r="C31" s="118"/>
      <c r="D31" s="119"/>
      <c r="E31" s="120" t="n">
        <f aca="false">F31+G31</f>
        <v>0</v>
      </c>
      <c r="F31" s="121" t="n">
        <v>0</v>
      </c>
      <c r="G31" s="121" t="n">
        <v>0</v>
      </c>
      <c r="H31" s="122"/>
      <c r="I31" s="122"/>
      <c r="J31" s="122"/>
      <c r="K31" s="122"/>
      <c r="L31" s="122"/>
      <c r="M31" s="122"/>
      <c r="N31" s="122"/>
      <c r="O31" s="122"/>
      <c r="P31" s="123"/>
    </row>
    <row r="32" customFormat="false" ht="12.75" hidden="false" customHeight="false" outlineLevel="0" collapsed="false">
      <c r="A32" s="126"/>
      <c r="B32" s="117" t="s">
        <v>309</v>
      </c>
      <c r="C32" s="118"/>
      <c r="D32" s="119"/>
      <c r="E32" s="120" t="n">
        <f aca="false">F32+G32</f>
        <v>0</v>
      </c>
      <c r="F32" s="121" t="n">
        <v>0</v>
      </c>
      <c r="G32" s="121" t="n">
        <v>0</v>
      </c>
      <c r="H32" s="122"/>
      <c r="I32" s="122"/>
      <c r="J32" s="122"/>
      <c r="K32" s="122"/>
      <c r="L32" s="122"/>
      <c r="M32" s="122"/>
      <c r="N32" s="122"/>
      <c r="O32" s="122"/>
      <c r="P32" s="123"/>
    </row>
    <row r="33" customFormat="false" ht="12.75" hidden="false" customHeight="false" outlineLevel="0" collapsed="false">
      <c r="A33" s="126"/>
      <c r="B33" s="117" t="s">
        <v>310</v>
      </c>
      <c r="C33" s="118"/>
      <c r="D33" s="119"/>
      <c r="E33" s="124" t="n">
        <f aca="false">F33+G33</f>
        <v>0</v>
      </c>
      <c r="F33" s="125" t="n">
        <v>0</v>
      </c>
      <c r="G33" s="125" t="n">
        <v>0</v>
      </c>
      <c r="H33" s="122"/>
      <c r="I33" s="122"/>
      <c r="J33" s="122"/>
      <c r="K33" s="122"/>
      <c r="L33" s="122"/>
      <c r="M33" s="122"/>
      <c r="N33" s="122"/>
      <c r="O33" s="122"/>
      <c r="P33" s="123"/>
    </row>
    <row r="34" customFormat="false" ht="12.75" hidden="false" customHeight="false" outlineLevel="0" collapsed="false">
      <c r="A34" s="126" t="s">
        <v>324</v>
      </c>
      <c r="B34" s="109" t="s">
        <v>312</v>
      </c>
      <c r="C34" s="130" t="s">
        <v>325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2"/>
    </row>
    <row r="35" customFormat="false" ht="12.75" hidden="false" customHeight="false" outlineLevel="0" collapsed="false">
      <c r="A35" s="126"/>
      <c r="B35" s="109" t="s">
        <v>314</v>
      </c>
      <c r="C35" s="133" t="s">
        <v>326</v>
      </c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5"/>
    </row>
    <row r="36" customFormat="false" ht="12.75" hidden="false" customHeight="false" outlineLevel="0" collapsed="false">
      <c r="A36" s="126"/>
      <c r="B36" s="109" t="s">
        <v>316</v>
      </c>
      <c r="C36" s="133" t="s">
        <v>327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5"/>
    </row>
    <row r="37" customFormat="false" ht="12.75" hidden="false" customHeight="false" outlineLevel="0" collapsed="false">
      <c r="A37" s="126"/>
      <c r="B37" s="109" t="s">
        <v>317</v>
      </c>
      <c r="C37" s="136" t="s">
        <v>328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8"/>
    </row>
    <row r="38" customFormat="false" ht="12.75" hidden="false" customHeight="false" outlineLevel="0" collapsed="false">
      <c r="A38" s="126"/>
      <c r="B38" s="113" t="s">
        <v>319</v>
      </c>
      <c r="C38" s="114"/>
      <c r="D38" s="114"/>
      <c r="E38" s="115" t="n">
        <f aca="false">SUM(E39:E42)</f>
        <v>295764</v>
      </c>
      <c r="F38" s="115" t="n">
        <f aca="false">SUM(F39:F42)</f>
        <v>30995</v>
      </c>
      <c r="G38" s="115" t="n">
        <f aca="false">SUM(G39:G42)</f>
        <v>264769</v>
      </c>
      <c r="H38" s="115" t="n">
        <f aca="false">I38+M38</f>
        <v>225542</v>
      </c>
      <c r="I38" s="115" t="n">
        <f aca="false">SUM(I39:I42)</f>
        <v>23636</v>
      </c>
      <c r="J38" s="115" t="n">
        <v>0</v>
      </c>
      <c r="K38" s="115" t="n">
        <v>0</v>
      </c>
      <c r="L38" s="115" t="n">
        <f aca="false">SUM(L39:L42)</f>
        <v>23636</v>
      </c>
      <c r="M38" s="115" t="n">
        <f aca="false">SUM(M39:M42)</f>
        <v>201906</v>
      </c>
      <c r="N38" s="115" t="n">
        <v>0</v>
      </c>
      <c r="O38" s="115" t="n">
        <v>0</v>
      </c>
      <c r="P38" s="116" t="n">
        <f aca="false">SUM(P39:P42)</f>
        <v>201906</v>
      </c>
    </row>
    <row r="39" customFormat="false" ht="12.75" hidden="false" customHeight="true" outlineLevel="0" collapsed="false">
      <c r="A39" s="126"/>
      <c r="B39" s="117" t="s">
        <v>307</v>
      </c>
      <c r="C39" s="139"/>
      <c r="D39" s="119" t="s">
        <v>329</v>
      </c>
      <c r="E39" s="120" t="n">
        <f aca="false">F39+G39</f>
        <v>225542</v>
      </c>
      <c r="F39" s="121" t="n">
        <f aca="false">L39</f>
        <v>23636</v>
      </c>
      <c r="G39" s="121" t="n">
        <f aca="false">P39</f>
        <v>201906</v>
      </c>
      <c r="H39" s="122"/>
      <c r="I39" s="122" t="n">
        <f aca="false">J39+K39+L39</f>
        <v>23636</v>
      </c>
      <c r="J39" s="122"/>
      <c r="K39" s="122"/>
      <c r="L39" s="122" t="n">
        <f aca="false">13240+10396</f>
        <v>23636</v>
      </c>
      <c r="M39" s="122" t="n">
        <f aca="false">N39+O39+P39</f>
        <v>201906</v>
      </c>
      <c r="N39" s="122"/>
      <c r="O39" s="122"/>
      <c r="P39" s="123" t="n">
        <f aca="false">113094+88812</f>
        <v>201906</v>
      </c>
    </row>
    <row r="40" customFormat="false" ht="12.75" hidden="false" customHeight="false" outlineLevel="0" collapsed="false">
      <c r="A40" s="126"/>
      <c r="B40" s="117" t="s">
        <v>308</v>
      </c>
      <c r="C40" s="139"/>
      <c r="D40" s="119"/>
      <c r="E40" s="120" t="n">
        <f aca="false">F40+G40</f>
        <v>70222</v>
      </c>
      <c r="F40" s="121" t="n">
        <v>7359</v>
      </c>
      <c r="G40" s="121" t="n">
        <v>62863</v>
      </c>
      <c r="H40" s="122"/>
      <c r="I40" s="122"/>
      <c r="J40" s="122"/>
      <c r="K40" s="122"/>
      <c r="L40" s="122"/>
      <c r="M40" s="122"/>
      <c r="N40" s="122"/>
      <c r="O40" s="122"/>
      <c r="P40" s="123"/>
    </row>
    <row r="41" customFormat="false" ht="12.75" hidden="false" customHeight="false" outlineLevel="0" collapsed="false">
      <c r="A41" s="126"/>
      <c r="B41" s="117" t="s">
        <v>309</v>
      </c>
      <c r="C41" s="139"/>
      <c r="D41" s="119"/>
      <c r="E41" s="120" t="n">
        <f aca="false">F41+G41</f>
        <v>0</v>
      </c>
      <c r="F41" s="121" t="n">
        <v>0</v>
      </c>
      <c r="G41" s="121" t="n">
        <v>0</v>
      </c>
      <c r="H41" s="122"/>
      <c r="I41" s="122"/>
      <c r="J41" s="122"/>
      <c r="K41" s="122"/>
      <c r="L41" s="122"/>
      <c r="M41" s="122"/>
      <c r="N41" s="122"/>
      <c r="O41" s="122"/>
      <c r="P41" s="123"/>
    </row>
    <row r="42" customFormat="false" ht="12.75" hidden="false" customHeight="false" outlineLevel="0" collapsed="false">
      <c r="A42" s="126"/>
      <c r="B42" s="117" t="s">
        <v>310</v>
      </c>
      <c r="C42" s="118"/>
      <c r="D42" s="119"/>
      <c r="E42" s="124" t="n">
        <v>0</v>
      </c>
      <c r="F42" s="125" t="n">
        <v>0</v>
      </c>
      <c r="G42" s="125" t="n">
        <v>0</v>
      </c>
      <c r="H42" s="122"/>
      <c r="I42" s="122"/>
      <c r="J42" s="122"/>
      <c r="K42" s="122"/>
      <c r="L42" s="122"/>
      <c r="M42" s="122"/>
      <c r="N42" s="122"/>
      <c r="O42" s="122"/>
      <c r="P42" s="123"/>
    </row>
    <row r="43" customFormat="false" ht="12.75" hidden="false" customHeight="false" outlineLevel="0" collapsed="false">
      <c r="A43" s="126" t="s">
        <v>330</v>
      </c>
      <c r="B43" s="109" t="s">
        <v>312</v>
      </c>
      <c r="C43" s="130" t="s">
        <v>331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2"/>
    </row>
    <row r="44" customFormat="false" ht="12.75" hidden="false" customHeight="false" outlineLevel="0" collapsed="false">
      <c r="A44" s="126"/>
      <c r="B44" s="109" t="s">
        <v>314</v>
      </c>
      <c r="C44" s="133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5"/>
    </row>
    <row r="45" customFormat="false" ht="12.75" hidden="false" customHeight="false" outlineLevel="0" collapsed="false">
      <c r="A45" s="126"/>
      <c r="B45" s="109" t="s">
        <v>316</v>
      </c>
      <c r="C45" s="133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5"/>
    </row>
    <row r="46" customFormat="false" ht="12.75" hidden="false" customHeight="false" outlineLevel="0" collapsed="false">
      <c r="A46" s="126"/>
      <c r="B46" s="109" t="s">
        <v>317</v>
      </c>
      <c r="C46" s="136" t="s">
        <v>332</v>
      </c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8"/>
    </row>
    <row r="47" customFormat="false" ht="12.75" hidden="false" customHeight="false" outlineLevel="0" collapsed="false">
      <c r="A47" s="126"/>
      <c r="B47" s="113" t="s">
        <v>319</v>
      </c>
      <c r="C47" s="114"/>
      <c r="D47" s="114"/>
      <c r="E47" s="115" t="n">
        <f aca="false">SUM(E48:E51)</f>
        <v>152038</v>
      </c>
      <c r="F47" s="115" t="n">
        <f aca="false">SUM(F48:F51)</f>
        <v>11143</v>
      </c>
      <c r="G47" s="115" t="n">
        <f aca="false">SUM(G48:G51)</f>
        <v>140895</v>
      </c>
      <c r="H47" s="115" t="n">
        <f aca="false">I47+M47</f>
        <v>85256</v>
      </c>
      <c r="I47" s="115" t="n">
        <f aca="false">SUM(I48:I51)</f>
        <v>8722</v>
      </c>
      <c r="J47" s="115" t="n">
        <v>0</v>
      </c>
      <c r="K47" s="115" t="n">
        <v>0</v>
      </c>
      <c r="L47" s="115" t="n">
        <f aca="false">SUM(L48:L51)</f>
        <v>8722</v>
      </c>
      <c r="M47" s="115" t="n">
        <f aca="false">SUM(M48:M51)</f>
        <v>76534</v>
      </c>
      <c r="N47" s="115" t="n">
        <v>0</v>
      </c>
      <c r="O47" s="115" t="n">
        <v>0</v>
      </c>
      <c r="P47" s="116" t="n">
        <f aca="false">SUM(P48:P51)</f>
        <v>76534</v>
      </c>
    </row>
    <row r="48" customFormat="false" ht="12.75" hidden="false" customHeight="true" outlineLevel="0" collapsed="false">
      <c r="A48" s="126"/>
      <c r="B48" s="117" t="s">
        <v>307</v>
      </c>
      <c r="C48" s="139"/>
      <c r="D48" s="119" t="s">
        <v>333</v>
      </c>
      <c r="E48" s="120" t="n">
        <f aca="false">F48+G48</f>
        <v>85256</v>
      </c>
      <c r="F48" s="121" t="n">
        <f aca="false">L48</f>
        <v>8722</v>
      </c>
      <c r="G48" s="121" t="n">
        <f aca="false">P48</f>
        <v>76534</v>
      </c>
      <c r="H48" s="122"/>
      <c r="I48" s="122" t="n">
        <f aca="false">J48+K48+L48</f>
        <v>8722</v>
      </c>
      <c r="J48" s="122"/>
      <c r="K48" s="122"/>
      <c r="L48" s="122" t="n">
        <f aca="false">2230+6492</f>
        <v>8722</v>
      </c>
      <c r="M48" s="122" t="n">
        <f aca="false">N48+O48+P48</f>
        <v>76534</v>
      </c>
      <c r="N48" s="122"/>
      <c r="O48" s="122"/>
      <c r="P48" s="123" t="n">
        <v>76534</v>
      </c>
    </row>
    <row r="49" customFormat="false" ht="12.75" hidden="false" customHeight="false" outlineLevel="0" collapsed="false">
      <c r="A49" s="126"/>
      <c r="B49" s="117" t="s">
        <v>308</v>
      </c>
      <c r="C49" s="139"/>
      <c r="D49" s="119"/>
      <c r="E49" s="120" t="n">
        <f aca="false">F49+G49</f>
        <v>66782</v>
      </c>
      <c r="F49" s="121" t="n">
        <v>2421</v>
      </c>
      <c r="G49" s="121" t="n">
        <v>64361</v>
      </c>
      <c r="H49" s="122"/>
      <c r="I49" s="122"/>
      <c r="J49" s="122"/>
      <c r="K49" s="122"/>
      <c r="L49" s="122"/>
      <c r="M49" s="122"/>
      <c r="N49" s="122"/>
      <c r="O49" s="122"/>
      <c r="P49" s="123"/>
    </row>
    <row r="50" customFormat="false" ht="12.75" hidden="false" customHeight="false" outlineLevel="0" collapsed="false">
      <c r="A50" s="126"/>
      <c r="B50" s="117" t="s">
        <v>309</v>
      </c>
      <c r="C50" s="139"/>
      <c r="D50" s="119"/>
      <c r="E50" s="120" t="n">
        <f aca="false">F50+G50</f>
        <v>0</v>
      </c>
      <c r="F50" s="121" t="n">
        <v>0</v>
      </c>
      <c r="G50" s="121" t="n">
        <v>0</v>
      </c>
      <c r="H50" s="122"/>
      <c r="I50" s="122"/>
      <c r="J50" s="122"/>
      <c r="K50" s="122"/>
      <c r="L50" s="122"/>
      <c r="M50" s="122"/>
      <c r="N50" s="122"/>
      <c r="O50" s="122"/>
      <c r="P50" s="123"/>
    </row>
    <row r="51" customFormat="false" ht="12.75" hidden="false" customHeight="false" outlineLevel="0" collapsed="false">
      <c r="A51" s="126"/>
      <c r="B51" s="117" t="s">
        <v>310</v>
      </c>
      <c r="C51" s="118"/>
      <c r="D51" s="119"/>
      <c r="E51" s="124" t="n">
        <v>0</v>
      </c>
      <c r="F51" s="125" t="n">
        <v>0</v>
      </c>
      <c r="G51" s="125" t="n">
        <v>0</v>
      </c>
      <c r="H51" s="122"/>
      <c r="I51" s="122"/>
      <c r="J51" s="122"/>
      <c r="K51" s="122"/>
      <c r="L51" s="122"/>
      <c r="M51" s="122"/>
      <c r="N51" s="122"/>
      <c r="O51" s="122"/>
      <c r="P51" s="123"/>
    </row>
    <row r="52" customFormat="false" ht="12.75" hidden="false" customHeight="false" outlineLevel="0" collapsed="false">
      <c r="A52" s="126" t="s">
        <v>334</v>
      </c>
      <c r="B52" s="109" t="s">
        <v>312</v>
      </c>
      <c r="C52" s="127" t="s">
        <v>313</v>
      </c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9"/>
    </row>
    <row r="53" customFormat="false" ht="12.75" hidden="false" customHeight="false" outlineLevel="0" collapsed="false">
      <c r="A53" s="126"/>
      <c r="B53" s="109" t="s">
        <v>314</v>
      </c>
      <c r="C53" s="106" t="s">
        <v>315</v>
      </c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8"/>
    </row>
    <row r="54" customFormat="false" ht="12.75" hidden="false" customHeight="false" outlineLevel="0" collapsed="false">
      <c r="A54" s="126"/>
      <c r="B54" s="109" t="s">
        <v>316</v>
      </c>
      <c r="C54" s="106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8"/>
    </row>
    <row r="55" customFormat="false" ht="12.75" hidden="false" customHeight="false" outlineLevel="0" collapsed="false">
      <c r="A55" s="126"/>
      <c r="B55" s="109" t="s">
        <v>317</v>
      </c>
      <c r="C55" s="110" t="s">
        <v>335</v>
      </c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2"/>
    </row>
    <row r="56" customFormat="false" ht="12.75" hidden="false" customHeight="false" outlineLevel="0" collapsed="false">
      <c r="A56" s="126"/>
      <c r="B56" s="113" t="s">
        <v>319</v>
      </c>
      <c r="C56" s="114"/>
      <c r="D56" s="114"/>
      <c r="E56" s="115" t="n">
        <f aca="false">SUM(E57:E60)</f>
        <v>17069</v>
      </c>
      <c r="F56" s="115" t="n">
        <f aca="false">SUM(F57:F60)</f>
        <v>0</v>
      </c>
      <c r="G56" s="115" t="n">
        <f aca="false">SUM(G57:G60)</f>
        <v>17069</v>
      </c>
      <c r="H56" s="115" t="n">
        <f aca="false">I56+M56</f>
        <v>17069</v>
      </c>
      <c r="I56" s="115" t="n">
        <f aca="false">SUM(I57:I60)</f>
        <v>0</v>
      </c>
      <c r="J56" s="115" t="n">
        <f aca="false">SUM(J57:J60)</f>
        <v>0</v>
      </c>
      <c r="K56" s="115" t="n">
        <f aca="false">SUM(K57:K60)</f>
        <v>0</v>
      </c>
      <c r="L56" s="115" t="n">
        <f aca="false">SUM(L57:L60)</f>
        <v>0</v>
      </c>
      <c r="M56" s="115" t="n">
        <f aca="false">SUM(M57:M60)</f>
        <v>17069</v>
      </c>
      <c r="N56" s="115" t="n">
        <f aca="false">SUM(N57:N60)</f>
        <v>0</v>
      </c>
      <c r="O56" s="115" t="n">
        <f aca="false">SUM(O57:O60)</f>
        <v>0</v>
      </c>
      <c r="P56" s="116" t="n">
        <f aca="false">SUM(P57:P60)</f>
        <v>17069</v>
      </c>
    </row>
    <row r="57" customFormat="false" ht="12.75" hidden="false" customHeight="true" outlineLevel="0" collapsed="false">
      <c r="A57" s="126"/>
      <c r="B57" s="117" t="s">
        <v>307</v>
      </c>
      <c r="C57" s="118"/>
      <c r="D57" s="119" t="s">
        <v>329</v>
      </c>
      <c r="E57" s="120" t="n">
        <f aca="false">F57+G57</f>
        <v>17069</v>
      </c>
      <c r="F57" s="121" t="n">
        <f aca="false">L57</f>
        <v>0</v>
      </c>
      <c r="G57" s="121" t="n">
        <f aca="false">P57</f>
        <v>17069</v>
      </c>
      <c r="H57" s="122"/>
      <c r="I57" s="122" t="n">
        <f aca="false">J57+K57+L57</f>
        <v>0</v>
      </c>
      <c r="J57" s="122"/>
      <c r="K57" s="122"/>
      <c r="L57" s="122" t="n">
        <v>0</v>
      </c>
      <c r="M57" s="122" t="n">
        <f aca="false">N57+O57+P57</f>
        <v>17069</v>
      </c>
      <c r="N57" s="122"/>
      <c r="O57" s="122"/>
      <c r="P57" s="123" t="n">
        <f aca="false">233977-216908</f>
        <v>17069</v>
      </c>
    </row>
    <row r="58" customFormat="false" ht="12.75" hidden="false" customHeight="false" outlineLevel="0" collapsed="false">
      <c r="A58" s="126"/>
      <c r="B58" s="117" t="s">
        <v>308</v>
      </c>
      <c r="C58" s="118"/>
      <c r="D58" s="119"/>
      <c r="E58" s="120" t="n">
        <f aca="false">F58+G58</f>
        <v>0</v>
      </c>
      <c r="F58" s="121" t="n">
        <v>0</v>
      </c>
      <c r="G58" s="121" t="n">
        <f aca="false">230252-230252</f>
        <v>0</v>
      </c>
      <c r="H58" s="122"/>
      <c r="I58" s="122"/>
      <c r="J58" s="122"/>
      <c r="K58" s="122"/>
      <c r="L58" s="122"/>
      <c r="M58" s="122"/>
      <c r="N58" s="122"/>
      <c r="O58" s="122"/>
      <c r="P58" s="123"/>
    </row>
    <row r="59" customFormat="false" ht="12.75" hidden="false" customHeight="false" outlineLevel="0" collapsed="false">
      <c r="A59" s="126"/>
      <c r="B59" s="117" t="s">
        <v>309</v>
      </c>
      <c r="C59" s="118"/>
      <c r="D59" s="119"/>
      <c r="E59" s="120" t="n">
        <f aca="false">F59+G59</f>
        <v>0</v>
      </c>
      <c r="F59" s="121" t="n">
        <v>0</v>
      </c>
      <c r="G59" s="121" t="n">
        <v>0</v>
      </c>
      <c r="H59" s="122"/>
      <c r="I59" s="122"/>
      <c r="J59" s="122"/>
      <c r="K59" s="122"/>
      <c r="L59" s="122"/>
      <c r="M59" s="122"/>
      <c r="N59" s="122"/>
      <c r="O59" s="122"/>
      <c r="P59" s="123"/>
    </row>
    <row r="60" customFormat="false" ht="12.75" hidden="false" customHeight="false" outlineLevel="0" collapsed="false">
      <c r="A60" s="126"/>
      <c r="B60" s="117" t="s">
        <v>310</v>
      </c>
      <c r="C60" s="118"/>
      <c r="D60" s="119"/>
      <c r="E60" s="124" t="n">
        <f aca="false">F60+G60</f>
        <v>0</v>
      </c>
      <c r="F60" s="125" t="n">
        <v>0</v>
      </c>
      <c r="G60" s="125" t="n">
        <v>0</v>
      </c>
      <c r="H60" s="122"/>
      <c r="I60" s="122"/>
      <c r="J60" s="122"/>
      <c r="K60" s="122"/>
      <c r="L60" s="122"/>
      <c r="M60" s="122"/>
      <c r="N60" s="122"/>
      <c r="O60" s="122"/>
      <c r="P60" s="123"/>
    </row>
    <row r="61" customFormat="false" ht="12.75" hidden="false" customHeight="false" outlineLevel="0" collapsed="false">
      <c r="A61" s="140" t="s">
        <v>336</v>
      </c>
      <c r="B61" s="109" t="s">
        <v>312</v>
      </c>
      <c r="C61" s="130" t="s">
        <v>325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2"/>
    </row>
    <row r="62" customFormat="false" ht="10.5" hidden="false" customHeight="true" outlineLevel="0" collapsed="false">
      <c r="A62" s="140"/>
      <c r="B62" s="109" t="s">
        <v>314</v>
      </c>
      <c r="C62" s="133" t="s">
        <v>337</v>
      </c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5"/>
    </row>
    <row r="63" customFormat="false" ht="7.5" hidden="false" customHeight="true" outlineLevel="0" collapsed="false">
      <c r="A63" s="140"/>
      <c r="B63" s="109" t="s">
        <v>316</v>
      </c>
      <c r="C63" s="133" t="s">
        <v>338</v>
      </c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5"/>
    </row>
    <row r="64" customFormat="false" ht="12.75" hidden="false" customHeight="false" outlineLevel="0" collapsed="false">
      <c r="A64" s="140"/>
      <c r="B64" s="109" t="s">
        <v>317</v>
      </c>
      <c r="C64" s="136" t="s">
        <v>339</v>
      </c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8"/>
    </row>
    <row r="65" customFormat="false" ht="12.75" hidden="false" customHeight="false" outlineLevel="0" collapsed="false">
      <c r="A65" s="140"/>
      <c r="B65" s="113" t="s">
        <v>319</v>
      </c>
      <c r="C65" s="114"/>
      <c r="D65" s="114"/>
      <c r="E65" s="115" t="n">
        <f aca="false">SUM(E66:E69)</f>
        <v>110818</v>
      </c>
      <c r="F65" s="115" t="n">
        <f aca="false">SUM(F66:F69)</f>
        <v>110818</v>
      </c>
      <c r="G65" s="115" t="n">
        <f aca="false">SUM(G66:G69)</f>
        <v>0</v>
      </c>
      <c r="H65" s="115" t="n">
        <f aca="false">I65+M65</f>
        <v>95770</v>
      </c>
      <c r="I65" s="115" t="n">
        <f aca="false">SUM(I66:I69)</f>
        <v>95770</v>
      </c>
      <c r="J65" s="115" t="n">
        <f aca="false">SUM(J66:J69)</f>
        <v>0</v>
      </c>
      <c r="K65" s="115" t="n">
        <f aca="false">SUM(K66:K69)</f>
        <v>0</v>
      </c>
      <c r="L65" s="115" t="n">
        <f aca="false">SUM(L66:L69)</f>
        <v>95770</v>
      </c>
      <c r="M65" s="115" t="n">
        <f aca="false">SUM(M66:M69)</f>
        <v>0</v>
      </c>
      <c r="N65" s="115" t="n">
        <f aca="false">SUM(N66:N69)</f>
        <v>0</v>
      </c>
      <c r="O65" s="115" t="n">
        <f aca="false">SUM(O66:O69)</f>
        <v>0</v>
      </c>
      <c r="P65" s="116" t="n">
        <f aca="false">SUM(P66:P69)</f>
        <v>0</v>
      </c>
    </row>
    <row r="66" customFormat="false" ht="12.75" hidden="false" customHeight="true" outlineLevel="0" collapsed="false">
      <c r="A66" s="140"/>
      <c r="B66" s="117" t="s">
        <v>307</v>
      </c>
      <c r="C66" s="118"/>
      <c r="D66" s="119" t="s">
        <v>329</v>
      </c>
      <c r="E66" s="120" t="n">
        <f aca="false">F66+G66</f>
        <v>95770</v>
      </c>
      <c r="F66" s="121" t="n">
        <f aca="false">L66</f>
        <v>95770</v>
      </c>
      <c r="G66" s="121" t="n">
        <f aca="false">P66</f>
        <v>0</v>
      </c>
      <c r="H66" s="122"/>
      <c r="I66" s="122" t="n">
        <f aca="false">J66+K66+L66</f>
        <v>95770</v>
      </c>
      <c r="J66" s="122"/>
      <c r="K66" s="122"/>
      <c r="L66" s="122" t="n">
        <v>95770</v>
      </c>
      <c r="M66" s="122" t="n">
        <f aca="false">N66+O66+P66</f>
        <v>0</v>
      </c>
      <c r="N66" s="122"/>
      <c r="O66" s="122"/>
      <c r="P66" s="123" t="n">
        <v>0</v>
      </c>
    </row>
    <row r="67" customFormat="false" ht="12.75" hidden="false" customHeight="false" outlineLevel="0" collapsed="false">
      <c r="A67" s="140"/>
      <c r="B67" s="117" t="s">
        <v>308</v>
      </c>
      <c r="C67" s="118"/>
      <c r="D67" s="119"/>
      <c r="E67" s="120" t="n">
        <f aca="false">F67+G67</f>
        <v>15048</v>
      </c>
      <c r="F67" s="121" t="n">
        <v>15048</v>
      </c>
      <c r="G67" s="121" t="n">
        <v>0</v>
      </c>
      <c r="H67" s="122"/>
      <c r="I67" s="122"/>
      <c r="J67" s="122"/>
      <c r="K67" s="122"/>
      <c r="L67" s="122"/>
      <c r="M67" s="122"/>
      <c r="N67" s="122"/>
      <c r="O67" s="122"/>
      <c r="P67" s="123"/>
    </row>
    <row r="68" customFormat="false" ht="12.75" hidden="false" customHeight="false" outlineLevel="0" collapsed="false">
      <c r="A68" s="140"/>
      <c r="B68" s="117" t="s">
        <v>309</v>
      </c>
      <c r="C68" s="118"/>
      <c r="D68" s="119"/>
      <c r="E68" s="120" t="n">
        <f aca="false">F68+G68</f>
        <v>0</v>
      </c>
      <c r="F68" s="121" t="n">
        <f aca="false">L68</f>
        <v>0</v>
      </c>
      <c r="G68" s="121" t="n">
        <v>0</v>
      </c>
      <c r="H68" s="122"/>
      <c r="I68" s="122"/>
      <c r="J68" s="122"/>
      <c r="K68" s="122"/>
      <c r="L68" s="122"/>
      <c r="M68" s="122"/>
      <c r="N68" s="122"/>
      <c r="O68" s="122"/>
      <c r="P68" s="123"/>
    </row>
    <row r="69" customFormat="false" ht="12.75" hidden="false" customHeight="false" outlineLevel="0" collapsed="false">
      <c r="A69" s="140"/>
      <c r="B69" s="141" t="s">
        <v>310</v>
      </c>
      <c r="C69" s="118"/>
      <c r="D69" s="119"/>
      <c r="E69" s="124" t="n">
        <f aca="false">F69+G69</f>
        <v>0</v>
      </c>
      <c r="F69" s="125" t="n">
        <f aca="false">L69</f>
        <v>0</v>
      </c>
      <c r="G69" s="125" t="n">
        <v>0</v>
      </c>
      <c r="H69" s="122"/>
      <c r="I69" s="122"/>
      <c r="J69" s="122"/>
      <c r="K69" s="122"/>
      <c r="L69" s="122"/>
      <c r="M69" s="122"/>
      <c r="N69" s="122"/>
      <c r="O69" s="122"/>
      <c r="P69" s="123"/>
    </row>
    <row r="70" customFormat="false" ht="12.75" hidden="false" customHeight="false" outlineLevel="0" collapsed="false">
      <c r="A70" s="140" t="s">
        <v>340</v>
      </c>
      <c r="B70" s="109" t="s">
        <v>312</v>
      </c>
      <c r="C70" s="130" t="s">
        <v>325</v>
      </c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2"/>
    </row>
    <row r="71" customFormat="false" ht="7.5" hidden="false" customHeight="true" outlineLevel="0" collapsed="false">
      <c r="A71" s="140"/>
      <c r="B71" s="109" t="s">
        <v>314</v>
      </c>
      <c r="C71" s="133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5"/>
    </row>
    <row r="72" customFormat="false" ht="12.75" hidden="false" customHeight="false" outlineLevel="0" collapsed="false">
      <c r="A72" s="140"/>
      <c r="B72" s="109" t="s">
        <v>316</v>
      </c>
      <c r="C72" s="133" t="s">
        <v>341</v>
      </c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5"/>
    </row>
    <row r="73" customFormat="false" ht="12.75" hidden="false" customHeight="false" outlineLevel="0" collapsed="false">
      <c r="A73" s="140"/>
      <c r="B73" s="109" t="s">
        <v>317</v>
      </c>
      <c r="C73" s="136" t="s">
        <v>342</v>
      </c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8"/>
    </row>
    <row r="74" customFormat="false" ht="12.75" hidden="false" customHeight="false" outlineLevel="0" collapsed="false">
      <c r="A74" s="140"/>
      <c r="B74" s="113" t="s">
        <v>319</v>
      </c>
      <c r="C74" s="114"/>
      <c r="D74" s="114"/>
      <c r="E74" s="115" t="n">
        <f aca="false">SUM(E75:E78)</f>
        <v>79262</v>
      </c>
      <c r="F74" s="115" t="n">
        <f aca="false">SUM(F75:F78)</f>
        <v>0</v>
      </c>
      <c r="G74" s="115" t="n">
        <f aca="false">SUM(G75:G78)</f>
        <v>79262</v>
      </c>
      <c r="H74" s="115" t="n">
        <f aca="false">I74+M74</f>
        <v>79262</v>
      </c>
      <c r="I74" s="115" t="n">
        <f aca="false">SUM(I75:I78)</f>
        <v>0</v>
      </c>
      <c r="J74" s="115" t="n">
        <f aca="false">SUM(J75:J78)</f>
        <v>0</v>
      </c>
      <c r="K74" s="115" t="n">
        <f aca="false">SUM(K75:K78)</f>
        <v>0</v>
      </c>
      <c r="L74" s="115" t="n">
        <f aca="false">SUM(L75:L78)</f>
        <v>0</v>
      </c>
      <c r="M74" s="115" t="n">
        <f aca="false">SUM(M75:M78)</f>
        <v>79262</v>
      </c>
      <c r="N74" s="115" t="n">
        <f aca="false">SUM(N75:N78)</f>
        <v>0</v>
      </c>
      <c r="O74" s="115" t="n">
        <f aca="false">SUM(O75:O78)</f>
        <v>0</v>
      </c>
      <c r="P74" s="116" t="n">
        <f aca="false">SUM(P75:P78)</f>
        <v>79262</v>
      </c>
    </row>
    <row r="75" customFormat="false" ht="12.75" hidden="false" customHeight="true" outlineLevel="0" collapsed="false">
      <c r="A75" s="140"/>
      <c r="B75" s="117" t="s">
        <v>307</v>
      </c>
      <c r="C75" s="118"/>
      <c r="D75" s="119" t="s">
        <v>329</v>
      </c>
      <c r="E75" s="120" t="n">
        <f aca="false">F75+G75</f>
        <v>79262</v>
      </c>
      <c r="F75" s="121" t="n">
        <f aca="false">L75</f>
        <v>0</v>
      </c>
      <c r="G75" s="121" t="n">
        <f aca="false">P75</f>
        <v>79262</v>
      </c>
      <c r="H75" s="122"/>
      <c r="I75" s="122" t="n">
        <f aca="false">J75+K75+L75</f>
        <v>0</v>
      </c>
      <c r="J75" s="122"/>
      <c r="K75" s="122"/>
      <c r="L75" s="122" t="n">
        <v>0</v>
      </c>
      <c r="M75" s="122" t="n">
        <f aca="false">N75+O75+P75</f>
        <v>79262</v>
      </c>
      <c r="N75" s="122"/>
      <c r="O75" s="122"/>
      <c r="P75" s="123" t="n">
        <v>79262</v>
      </c>
    </row>
    <row r="76" customFormat="false" ht="12.75" hidden="false" customHeight="false" outlineLevel="0" collapsed="false">
      <c r="A76" s="140"/>
      <c r="B76" s="117" t="s">
        <v>308</v>
      </c>
      <c r="C76" s="118"/>
      <c r="D76" s="119"/>
      <c r="E76" s="120" t="n">
        <v>0</v>
      </c>
      <c r="F76" s="121" t="n">
        <v>0</v>
      </c>
      <c r="G76" s="121" t="n">
        <v>0</v>
      </c>
      <c r="H76" s="122"/>
      <c r="I76" s="122"/>
      <c r="J76" s="122"/>
      <c r="K76" s="122"/>
      <c r="L76" s="122"/>
      <c r="M76" s="122"/>
      <c r="N76" s="122"/>
      <c r="O76" s="122"/>
      <c r="P76" s="123"/>
    </row>
    <row r="77" customFormat="false" ht="12.75" hidden="false" customHeight="false" outlineLevel="0" collapsed="false">
      <c r="A77" s="140"/>
      <c r="B77" s="117" t="s">
        <v>309</v>
      </c>
      <c r="C77" s="118"/>
      <c r="D77" s="119"/>
      <c r="E77" s="120" t="n">
        <f aca="false">F77+G77</f>
        <v>0</v>
      </c>
      <c r="F77" s="121" t="n">
        <f aca="false">L77</f>
        <v>0</v>
      </c>
      <c r="G77" s="121" t="n">
        <v>0</v>
      </c>
      <c r="H77" s="122"/>
      <c r="I77" s="122"/>
      <c r="J77" s="122"/>
      <c r="K77" s="122"/>
      <c r="L77" s="122"/>
      <c r="M77" s="122"/>
      <c r="N77" s="122"/>
      <c r="O77" s="122"/>
      <c r="P77" s="123"/>
    </row>
    <row r="78" customFormat="false" ht="12.75" hidden="false" customHeight="false" outlineLevel="0" collapsed="false">
      <c r="A78" s="140"/>
      <c r="B78" s="141" t="s">
        <v>310</v>
      </c>
      <c r="C78" s="118"/>
      <c r="D78" s="119"/>
      <c r="E78" s="124" t="n">
        <f aca="false">F78+G78</f>
        <v>0</v>
      </c>
      <c r="F78" s="125" t="n">
        <f aca="false">L78</f>
        <v>0</v>
      </c>
      <c r="G78" s="125" t="n">
        <v>0</v>
      </c>
      <c r="H78" s="122"/>
      <c r="I78" s="122"/>
      <c r="J78" s="122"/>
      <c r="K78" s="122"/>
      <c r="L78" s="122"/>
      <c r="M78" s="122"/>
      <c r="N78" s="122"/>
      <c r="O78" s="122"/>
      <c r="P78" s="123"/>
    </row>
    <row r="79" customFormat="false" ht="12.75" hidden="false" customHeight="false" outlineLevel="0" collapsed="false">
      <c r="A79" s="140" t="s">
        <v>343</v>
      </c>
      <c r="B79" s="109" t="s">
        <v>312</v>
      </c>
      <c r="C79" s="130" t="s">
        <v>344</v>
      </c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2"/>
    </row>
    <row r="80" customFormat="false" ht="12.75" hidden="false" customHeight="false" outlineLevel="0" collapsed="false">
      <c r="A80" s="140"/>
      <c r="B80" s="109" t="s">
        <v>314</v>
      </c>
      <c r="C80" s="133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5"/>
    </row>
    <row r="81" customFormat="false" ht="20.25" hidden="false" customHeight="true" outlineLevel="0" collapsed="false">
      <c r="A81" s="140"/>
      <c r="B81" s="109" t="s">
        <v>316</v>
      </c>
      <c r="C81" s="142" t="s">
        <v>345</v>
      </c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</row>
    <row r="82" customFormat="false" ht="12.75" hidden="false" customHeight="false" outlineLevel="0" collapsed="false">
      <c r="A82" s="140"/>
      <c r="B82" s="109" t="s">
        <v>317</v>
      </c>
      <c r="C82" s="136" t="s">
        <v>346</v>
      </c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8"/>
    </row>
    <row r="83" customFormat="false" ht="12.75" hidden="false" customHeight="false" outlineLevel="0" collapsed="false">
      <c r="A83" s="140"/>
      <c r="B83" s="113" t="s">
        <v>319</v>
      </c>
      <c r="C83" s="114"/>
      <c r="D83" s="114"/>
      <c r="E83" s="115" t="n">
        <f aca="false">SUM(E84:E87)</f>
        <v>481225</v>
      </c>
      <c r="F83" s="115" t="n">
        <f aca="false">SUM(F84:F87)</f>
        <v>75649</v>
      </c>
      <c r="G83" s="115" t="n">
        <f aca="false">SUM(G84:G87)</f>
        <v>405576</v>
      </c>
      <c r="H83" s="115" t="n">
        <f aca="false">I83+M83</f>
        <v>481225</v>
      </c>
      <c r="I83" s="115" t="n">
        <f aca="false">SUM(I84:I87)</f>
        <v>75649</v>
      </c>
      <c r="J83" s="115" t="n">
        <f aca="false">SUM(J84:J87)</f>
        <v>0</v>
      </c>
      <c r="K83" s="115" t="n">
        <f aca="false">SUM(K84:K87)</f>
        <v>0</v>
      </c>
      <c r="L83" s="115" t="n">
        <f aca="false">SUM(L84:L87)</f>
        <v>75649</v>
      </c>
      <c r="M83" s="115" t="n">
        <f aca="false">SUM(M84:M87)</f>
        <v>405576</v>
      </c>
      <c r="N83" s="115" t="n">
        <f aca="false">SUM(N84:N87)</f>
        <v>0</v>
      </c>
      <c r="O83" s="115" t="n">
        <f aca="false">SUM(O84:O87)</f>
        <v>0</v>
      </c>
      <c r="P83" s="116" t="n">
        <f aca="false">SUM(P84:P87)</f>
        <v>405576</v>
      </c>
    </row>
    <row r="84" customFormat="false" ht="12.75" hidden="false" customHeight="true" outlineLevel="0" collapsed="false">
      <c r="A84" s="140"/>
      <c r="B84" s="117" t="s">
        <v>307</v>
      </c>
      <c r="C84" s="118"/>
      <c r="D84" s="119" t="s">
        <v>347</v>
      </c>
      <c r="E84" s="120" t="n">
        <f aca="false">F84+G84</f>
        <v>481225</v>
      </c>
      <c r="F84" s="121" t="n">
        <f aca="false">L84</f>
        <v>75649</v>
      </c>
      <c r="G84" s="121" t="n">
        <f aca="false">P84</f>
        <v>405576</v>
      </c>
      <c r="H84" s="122"/>
      <c r="I84" s="122" t="n">
        <f aca="false">J84+K84+L84</f>
        <v>75649</v>
      </c>
      <c r="J84" s="122"/>
      <c r="K84" s="122"/>
      <c r="L84" s="122" t="n">
        <v>75649</v>
      </c>
      <c r="M84" s="122" t="n">
        <f aca="false">N84+O84+P84</f>
        <v>405576</v>
      </c>
      <c r="N84" s="122"/>
      <c r="O84" s="122"/>
      <c r="P84" s="123" t="n">
        <v>405576</v>
      </c>
    </row>
    <row r="85" customFormat="false" ht="12.75" hidden="false" customHeight="false" outlineLevel="0" collapsed="false">
      <c r="A85" s="140"/>
      <c r="B85" s="117" t="s">
        <v>308</v>
      </c>
      <c r="C85" s="118"/>
      <c r="D85" s="119"/>
      <c r="E85" s="120" t="n">
        <v>0</v>
      </c>
      <c r="F85" s="121" t="n">
        <v>0</v>
      </c>
      <c r="G85" s="121" t="n">
        <v>0</v>
      </c>
      <c r="H85" s="122"/>
      <c r="I85" s="122"/>
      <c r="J85" s="122"/>
      <c r="K85" s="122"/>
      <c r="L85" s="122"/>
      <c r="M85" s="122"/>
      <c r="N85" s="122"/>
      <c r="O85" s="122"/>
      <c r="P85" s="123"/>
    </row>
    <row r="86" customFormat="false" ht="12.75" hidden="false" customHeight="false" outlineLevel="0" collapsed="false">
      <c r="A86" s="140"/>
      <c r="B86" s="117" t="s">
        <v>309</v>
      </c>
      <c r="C86" s="118"/>
      <c r="D86" s="119"/>
      <c r="E86" s="120" t="n">
        <f aca="false">F86+G86</f>
        <v>0</v>
      </c>
      <c r="F86" s="121" t="n">
        <f aca="false">L86</f>
        <v>0</v>
      </c>
      <c r="G86" s="121" t="n">
        <v>0</v>
      </c>
      <c r="H86" s="122"/>
      <c r="I86" s="122"/>
      <c r="J86" s="122"/>
      <c r="K86" s="122"/>
      <c r="L86" s="122"/>
      <c r="M86" s="122"/>
      <c r="N86" s="122"/>
      <c r="O86" s="122"/>
      <c r="P86" s="123"/>
    </row>
    <row r="87" customFormat="false" ht="10.5" hidden="false" customHeight="true" outlineLevel="0" collapsed="false">
      <c r="A87" s="140"/>
      <c r="B87" s="141" t="s">
        <v>310</v>
      </c>
      <c r="C87" s="118"/>
      <c r="D87" s="119"/>
      <c r="E87" s="124" t="n">
        <f aca="false">F87+G87</f>
        <v>0</v>
      </c>
      <c r="F87" s="125" t="n">
        <f aca="false">L87</f>
        <v>0</v>
      </c>
      <c r="G87" s="125" t="n">
        <v>0</v>
      </c>
      <c r="H87" s="122"/>
      <c r="I87" s="122"/>
      <c r="J87" s="122"/>
      <c r="K87" s="122"/>
      <c r="L87" s="122"/>
      <c r="M87" s="122"/>
      <c r="N87" s="122"/>
      <c r="O87" s="122"/>
      <c r="P87" s="123"/>
    </row>
    <row r="88" customFormat="false" ht="10.5" hidden="false" customHeight="true" outlineLevel="0" collapsed="false">
      <c r="A88" s="140" t="s">
        <v>343</v>
      </c>
      <c r="B88" s="109" t="s">
        <v>312</v>
      </c>
      <c r="C88" s="130" t="s">
        <v>344</v>
      </c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2"/>
    </row>
    <row r="89" customFormat="false" ht="10.5" hidden="false" customHeight="true" outlineLevel="0" collapsed="false">
      <c r="A89" s="140"/>
      <c r="B89" s="109" t="s">
        <v>314</v>
      </c>
      <c r="C89" s="133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5"/>
    </row>
    <row r="90" customFormat="false" ht="10.5" hidden="false" customHeight="true" outlineLevel="0" collapsed="false">
      <c r="A90" s="140"/>
      <c r="B90" s="109" t="s">
        <v>316</v>
      </c>
      <c r="C90" s="142" t="s">
        <v>348</v>
      </c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</row>
    <row r="91" customFormat="false" ht="10.5" hidden="false" customHeight="true" outlineLevel="0" collapsed="false">
      <c r="A91" s="140"/>
      <c r="B91" s="109" t="s">
        <v>317</v>
      </c>
      <c r="C91" s="136" t="s">
        <v>349</v>
      </c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8"/>
    </row>
    <row r="92" customFormat="false" ht="12" hidden="false" customHeight="true" outlineLevel="0" collapsed="false">
      <c r="A92" s="140"/>
      <c r="B92" s="113" t="s">
        <v>319</v>
      </c>
      <c r="C92" s="114"/>
      <c r="D92" s="114"/>
      <c r="E92" s="115" t="n">
        <f aca="false">SUM(E93:E96)</f>
        <v>610619</v>
      </c>
      <c r="F92" s="115" t="n">
        <f aca="false">SUM(F93:F96)</f>
        <v>95991</v>
      </c>
      <c r="G92" s="115" t="n">
        <f aca="false">SUM(G93:G96)</f>
        <v>514628</v>
      </c>
      <c r="H92" s="115" t="n">
        <f aca="false">I92+M92</f>
        <v>610619</v>
      </c>
      <c r="I92" s="115" t="n">
        <f aca="false">SUM(I93:I96)</f>
        <v>95991</v>
      </c>
      <c r="J92" s="115" t="n">
        <f aca="false">SUM(J93:J96)</f>
        <v>0</v>
      </c>
      <c r="K92" s="115" t="n">
        <f aca="false">SUM(K93:K96)</f>
        <v>0</v>
      </c>
      <c r="L92" s="115" t="n">
        <f aca="false">SUM(L93:L96)</f>
        <v>95991</v>
      </c>
      <c r="M92" s="115" t="n">
        <f aca="false">SUM(M93:M96)</f>
        <v>514628</v>
      </c>
      <c r="N92" s="115" t="n">
        <f aca="false">SUM(N93:N96)</f>
        <v>0</v>
      </c>
      <c r="O92" s="115" t="n">
        <f aca="false">SUM(O93:O96)</f>
        <v>0</v>
      </c>
      <c r="P92" s="116" t="n">
        <f aca="false">SUM(P93:P96)</f>
        <v>514628</v>
      </c>
    </row>
    <row r="93" customFormat="false" ht="12" hidden="false" customHeight="true" outlineLevel="0" collapsed="false">
      <c r="A93" s="140"/>
      <c r="B93" s="117" t="s">
        <v>307</v>
      </c>
      <c r="C93" s="118"/>
      <c r="D93" s="119" t="s">
        <v>350</v>
      </c>
      <c r="E93" s="120" t="n">
        <f aca="false">F93+G93</f>
        <v>610619</v>
      </c>
      <c r="F93" s="121" t="n">
        <f aca="false">L93</f>
        <v>95991</v>
      </c>
      <c r="G93" s="121" t="n">
        <f aca="false">P93</f>
        <v>514628</v>
      </c>
      <c r="H93" s="122"/>
      <c r="I93" s="122" t="n">
        <f aca="false">J93+K93+L93</f>
        <v>95991</v>
      </c>
      <c r="J93" s="122"/>
      <c r="K93" s="122"/>
      <c r="L93" s="122" t="n">
        <v>95991</v>
      </c>
      <c r="M93" s="122" t="n">
        <f aca="false">N93+O93+P93</f>
        <v>514628</v>
      </c>
      <c r="N93" s="122"/>
      <c r="O93" s="122"/>
      <c r="P93" s="123" t="n">
        <v>514628</v>
      </c>
    </row>
    <row r="94" customFormat="false" ht="12" hidden="false" customHeight="true" outlineLevel="0" collapsed="false">
      <c r="A94" s="140"/>
      <c r="B94" s="117" t="s">
        <v>308</v>
      </c>
      <c r="C94" s="118"/>
      <c r="D94" s="119"/>
      <c r="E94" s="120" t="n">
        <v>0</v>
      </c>
      <c r="F94" s="121" t="n">
        <v>0</v>
      </c>
      <c r="G94" s="121" t="n">
        <v>0</v>
      </c>
      <c r="H94" s="122"/>
      <c r="I94" s="122"/>
      <c r="J94" s="122"/>
      <c r="K94" s="122"/>
      <c r="L94" s="122"/>
      <c r="M94" s="122"/>
      <c r="N94" s="122"/>
      <c r="O94" s="122"/>
      <c r="P94" s="123"/>
    </row>
    <row r="95" customFormat="false" ht="12" hidden="false" customHeight="true" outlineLevel="0" collapsed="false">
      <c r="A95" s="140"/>
      <c r="B95" s="117" t="s">
        <v>309</v>
      </c>
      <c r="C95" s="118"/>
      <c r="D95" s="119"/>
      <c r="E95" s="120" t="n">
        <f aca="false">F95+G95</f>
        <v>0</v>
      </c>
      <c r="F95" s="121" t="n">
        <f aca="false">L95</f>
        <v>0</v>
      </c>
      <c r="G95" s="121" t="n">
        <v>0</v>
      </c>
      <c r="H95" s="122"/>
      <c r="I95" s="122"/>
      <c r="J95" s="122"/>
      <c r="K95" s="122"/>
      <c r="L95" s="122"/>
      <c r="M95" s="122"/>
      <c r="N95" s="122"/>
      <c r="O95" s="122"/>
      <c r="P95" s="123"/>
    </row>
    <row r="96" customFormat="false" ht="12" hidden="false" customHeight="true" outlineLevel="0" collapsed="false">
      <c r="A96" s="140"/>
      <c r="B96" s="141" t="s">
        <v>310</v>
      </c>
      <c r="C96" s="118"/>
      <c r="D96" s="119"/>
      <c r="E96" s="124" t="n">
        <f aca="false">F96+G96</f>
        <v>0</v>
      </c>
      <c r="F96" s="125" t="n">
        <f aca="false">L96</f>
        <v>0</v>
      </c>
      <c r="G96" s="125" t="n">
        <v>0</v>
      </c>
      <c r="H96" s="122"/>
      <c r="I96" s="122"/>
      <c r="J96" s="122"/>
      <c r="K96" s="122"/>
      <c r="L96" s="122"/>
      <c r="M96" s="122"/>
      <c r="N96" s="122"/>
      <c r="O96" s="122"/>
      <c r="P96" s="123"/>
    </row>
    <row r="97" customFormat="false" ht="12.75" hidden="false" customHeight="false" outlineLevel="0" collapsed="false">
      <c r="A97" s="140" t="s">
        <v>351</v>
      </c>
      <c r="B97" s="109" t="s">
        <v>312</v>
      </c>
      <c r="C97" s="130" t="s">
        <v>325</v>
      </c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2"/>
    </row>
    <row r="98" customFormat="false" ht="12.75" hidden="false" customHeight="false" outlineLevel="0" collapsed="false">
      <c r="A98" s="140"/>
      <c r="B98" s="109" t="s">
        <v>314</v>
      </c>
      <c r="C98" s="133" t="s">
        <v>352</v>
      </c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5"/>
    </row>
    <row r="99" customFormat="false" ht="12.75" hidden="false" customHeight="false" outlineLevel="0" collapsed="false">
      <c r="A99" s="140"/>
      <c r="B99" s="109" t="s">
        <v>316</v>
      </c>
      <c r="C99" s="133" t="s">
        <v>353</v>
      </c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5"/>
    </row>
    <row r="100" customFormat="false" ht="12.75" hidden="false" customHeight="false" outlineLevel="0" collapsed="false">
      <c r="A100" s="140"/>
      <c r="B100" s="109" t="s">
        <v>317</v>
      </c>
      <c r="C100" s="136" t="s">
        <v>354</v>
      </c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8"/>
    </row>
    <row r="101" customFormat="false" ht="12.75" hidden="false" customHeight="false" outlineLevel="0" collapsed="false">
      <c r="A101" s="140"/>
      <c r="B101" s="113" t="s">
        <v>319</v>
      </c>
      <c r="C101" s="114"/>
      <c r="D101" s="114"/>
      <c r="E101" s="115" t="n">
        <f aca="false">SUM(E102:E105)</f>
        <v>71835</v>
      </c>
      <c r="F101" s="115" t="n">
        <f aca="false">SUM(F102:F105)</f>
        <v>0</v>
      </c>
      <c r="G101" s="115" t="n">
        <f aca="false">SUM(G102:G105)</f>
        <v>71835</v>
      </c>
      <c r="H101" s="115" t="n">
        <f aca="false">I101+M101</f>
        <v>47460</v>
      </c>
      <c r="I101" s="115" t="n">
        <f aca="false">SUM(I102:I105)</f>
        <v>0</v>
      </c>
      <c r="J101" s="115" t="n">
        <f aca="false">SUM(J102:J105)</f>
        <v>0</v>
      </c>
      <c r="K101" s="115" t="n">
        <f aca="false">SUM(K102:K105)</f>
        <v>0</v>
      </c>
      <c r="L101" s="115" t="n">
        <f aca="false">SUM(L102:L105)</f>
        <v>0</v>
      </c>
      <c r="M101" s="115" t="n">
        <f aca="false">SUM(M102:M105)</f>
        <v>47460</v>
      </c>
      <c r="N101" s="115" t="n">
        <f aca="false">SUM(N102:N105)</f>
        <v>0</v>
      </c>
      <c r="O101" s="115" t="n">
        <f aca="false">SUM(O102:O105)</f>
        <v>0</v>
      </c>
      <c r="P101" s="116" t="n">
        <f aca="false">SUM(P102:P105)</f>
        <v>47460</v>
      </c>
    </row>
    <row r="102" customFormat="false" ht="12.75" hidden="false" customHeight="true" outlineLevel="0" collapsed="false">
      <c r="A102" s="140"/>
      <c r="B102" s="117" t="s">
        <v>307</v>
      </c>
      <c r="C102" s="118"/>
      <c r="D102" s="119" t="s">
        <v>350</v>
      </c>
      <c r="E102" s="120" t="n">
        <f aca="false">F102+G102</f>
        <v>47460</v>
      </c>
      <c r="F102" s="121" t="n">
        <f aca="false">L102</f>
        <v>0</v>
      </c>
      <c r="G102" s="121" t="n">
        <f aca="false">P102</f>
        <v>47460</v>
      </c>
      <c r="H102" s="122"/>
      <c r="I102" s="122" t="n">
        <f aca="false">J102+K102+L102</f>
        <v>0</v>
      </c>
      <c r="J102" s="122"/>
      <c r="K102" s="122"/>
      <c r="L102" s="122" t="n">
        <v>0</v>
      </c>
      <c r="M102" s="122" t="n">
        <f aca="false">N102+O102+P102</f>
        <v>47460</v>
      </c>
      <c r="N102" s="122"/>
      <c r="O102" s="122"/>
      <c r="P102" s="123" t="n">
        <v>47460</v>
      </c>
    </row>
    <row r="103" customFormat="false" ht="12.75" hidden="false" customHeight="false" outlineLevel="0" collapsed="false">
      <c r="A103" s="140"/>
      <c r="B103" s="117" t="s">
        <v>308</v>
      </c>
      <c r="C103" s="118"/>
      <c r="D103" s="119"/>
      <c r="E103" s="120" t="n">
        <f aca="false">F103+G103</f>
        <v>24375</v>
      </c>
      <c r="F103" s="121" t="n">
        <v>0</v>
      </c>
      <c r="G103" s="121" t="n">
        <v>24375</v>
      </c>
      <c r="H103" s="122"/>
      <c r="I103" s="122"/>
      <c r="J103" s="122"/>
      <c r="K103" s="122"/>
      <c r="L103" s="122"/>
      <c r="M103" s="122"/>
      <c r="N103" s="122"/>
      <c r="O103" s="122"/>
      <c r="P103" s="123"/>
    </row>
    <row r="104" customFormat="false" ht="12.75" hidden="false" customHeight="false" outlineLevel="0" collapsed="false">
      <c r="A104" s="140"/>
      <c r="B104" s="117" t="s">
        <v>309</v>
      </c>
      <c r="C104" s="118"/>
      <c r="D104" s="119"/>
      <c r="E104" s="120" t="n">
        <f aca="false">F104+G104</f>
        <v>0</v>
      </c>
      <c r="F104" s="121" t="n">
        <f aca="false">L104</f>
        <v>0</v>
      </c>
      <c r="G104" s="121" t="n">
        <v>0</v>
      </c>
      <c r="H104" s="122"/>
      <c r="I104" s="122"/>
      <c r="J104" s="122"/>
      <c r="K104" s="122"/>
      <c r="L104" s="122"/>
      <c r="M104" s="122"/>
      <c r="N104" s="122"/>
      <c r="O104" s="122"/>
      <c r="P104" s="123"/>
    </row>
    <row r="105" customFormat="false" ht="12.75" hidden="false" customHeight="false" outlineLevel="0" collapsed="false">
      <c r="A105" s="140"/>
      <c r="B105" s="141" t="s">
        <v>310</v>
      </c>
      <c r="C105" s="118"/>
      <c r="D105" s="119"/>
      <c r="E105" s="124" t="n">
        <f aca="false">F105+G105</f>
        <v>0</v>
      </c>
      <c r="F105" s="125" t="n">
        <f aca="false">L105</f>
        <v>0</v>
      </c>
      <c r="G105" s="125" t="n">
        <v>0</v>
      </c>
      <c r="H105" s="122"/>
      <c r="I105" s="122"/>
      <c r="J105" s="122"/>
      <c r="K105" s="122"/>
      <c r="L105" s="122"/>
      <c r="M105" s="122"/>
      <c r="N105" s="122"/>
      <c r="O105" s="122"/>
      <c r="P105" s="123"/>
    </row>
    <row r="106" customFormat="false" ht="12.75" hidden="false" customHeight="false" outlineLevel="0" collapsed="false">
      <c r="A106" s="140" t="s">
        <v>355</v>
      </c>
      <c r="B106" s="109" t="s">
        <v>312</v>
      </c>
      <c r="C106" s="130" t="s">
        <v>344</v>
      </c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2"/>
    </row>
    <row r="107" customFormat="false" ht="12.75" hidden="false" customHeight="false" outlineLevel="0" collapsed="false">
      <c r="A107" s="140"/>
      <c r="B107" s="109" t="s">
        <v>314</v>
      </c>
      <c r="C107" s="133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5"/>
    </row>
    <row r="108" customFormat="false" ht="12.75" hidden="false" customHeight="false" outlineLevel="0" collapsed="false">
      <c r="A108" s="140"/>
      <c r="B108" s="109" t="s">
        <v>316</v>
      </c>
      <c r="C108" s="133" t="s">
        <v>356</v>
      </c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5"/>
    </row>
    <row r="109" customFormat="false" ht="19.5" hidden="false" customHeight="true" outlineLevel="0" collapsed="false">
      <c r="A109" s="140"/>
      <c r="B109" s="109" t="s">
        <v>317</v>
      </c>
      <c r="C109" s="143" t="s">
        <v>357</v>
      </c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</row>
    <row r="110" customFormat="false" ht="12.75" hidden="false" customHeight="false" outlineLevel="0" collapsed="false">
      <c r="A110" s="140"/>
      <c r="B110" s="113" t="s">
        <v>319</v>
      </c>
      <c r="C110" s="114"/>
      <c r="D110" s="114"/>
      <c r="E110" s="115" t="n">
        <f aca="false">SUM(E111:E114)</f>
        <v>30416</v>
      </c>
      <c r="F110" s="115" t="n">
        <f aca="false">SUM(F111:F114)</f>
        <v>4781</v>
      </c>
      <c r="G110" s="115" t="n">
        <f aca="false">SUM(G111:G114)</f>
        <v>25635</v>
      </c>
      <c r="H110" s="115" t="n">
        <f aca="false">I110+M110</f>
        <v>30416</v>
      </c>
      <c r="I110" s="115" t="n">
        <f aca="false">SUM(I111:I114)</f>
        <v>4781</v>
      </c>
      <c r="J110" s="115" t="n">
        <f aca="false">SUM(J111:J114)</f>
        <v>0</v>
      </c>
      <c r="K110" s="115" t="n">
        <f aca="false">SUM(K111:K114)</f>
        <v>0</v>
      </c>
      <c r="L110" s="115" t="n">
        <f aca="false">SUM(L111:L114)</f>
        <v>4781</v>
      </c>
      <c r="M110" s="115" t="n">
        <f aca="false">SUM(M111:M114)</f>
        <v>25635</v>
      </c>
      <c r="N110" s="115" t="n">
        <f aca="false">SUM(N111:N114)</f>
        <v>0</v>
      </c>
      <c r="O110" s="115" t="n">
        <f aca="false">SUM(O111:O114)</f>
        <v>0</v>
      </c>
      <c r="P110" s="116" t="n">
        <f aca="false">SUM(P111:P114)</f>
        <v>25635</v>
      </c>
    </row>
    <row r="111" customFormat="false" ht="12.75" hidden="false" customHeight="true" outlineLevel="0" collapsed="false">
      <c r="A111" s="140"/>
      <c r="B111" s="117" t="s">
        <v>307</v>
      </c>
      <c r="C111" s="118"/>
      <c r="D111" s="119" t="s">
        <v>350</v>
      </c>
      <c r="E111" s="120" t="n">
        <f aca="false">F111+G111</f>
        <v>30416</v>
      </c>
      <c r="F111" s="144" t="n">
        <f aca="false">L111</f>
        <v>4781</v>
      </c>
      <c r="G111" s="144" t="n">
        <f aca="false">P111</f>
        <v>25635</v>
      </c>
      <c r="H111" s="145"/>
      <c r="I111" s="122" t="n">
        <f aca="false">J111+K111+L111</f>
        <v>4781</v>
      </c>
      <c r="J111" s="122"/>
      <c r="K111" s="122"/>
      <c r="L111" s="122" t="n">
        <v>4781</v>
      </c>
      <c r="M111" s="122" t="n">
        <f aca="false">N111+O111+P111</f>
        <v>25635</v>
      </c>
      <c r="N111" s="122"/>
      <c r="O111" s="122"/>
      <c r="P111" s="123" t="n">
        <v>25635</v>
      </c>
    </row>
    <row r="112" customFormat="false" ht="12.75" hidden="false" customHeight="false" outlineLevel="0" collapsed="false">
      <c r="A112" s="140"/>
      <c r="B112" s="117" t="s">
        <v>308</v>
      </c>
      <c r="C112" s="118"/>
      <c r="D112" s="119"/>
      <c r="E112" s="120" t="n">
        <f aca="false">F112+G112</f>
        <v>0</v>
      </c>
      <c r="F112" s="144" t="n">
        <v>0</v>
      </c>
      <c r="G112" s="144" t="n">
        <v>0</v>
      </c>
      <c r="H112" s="145"/>
      <c r="I112" s="122"/>
      <c r="J112" s="122"/>
      <c r="K112" s="122"/>
      <c r="L112" s="122"/>
      <c r="M112" s="122"/>
      <c r="N112" s="122"/>
      <c r="O112" s="122"/>
      <c r="P112" s="123"/>
    </row>
    <row r="113" customFormat="false" ht="12.75" hidden="false" customHeight="false" outlineLevel="0" collapsed="false">
      <c r="A113" s="140"/>
      <c r="B113" s="117" t="s">
        <v>309</v>
      </c>
      <c r="C113" s="118"/>
      <c r="D113" s="119"/>
      <c r="E113" s="120" t="n">
        <f aca="false">F113+G113</f>
        <v>0</v>
      </c>
      <c r="F113" s="144" t="n">
        <f aca="false">L113</f>
        <v>0</v>
      </c>
      <c r="G113" s="144" t="n">
        <v>0</v>
      </c>
      <c r="H113" s="145"/>
      <c r="I113" s="122"/>
      <c r="J113" s="122"/>
      <c r="K113" s="122"/>
      <c r="L113" s="122"/>
      <c r="M113" s="122"/>
      <c r="N113" s="122"/>
      <c r="O113" s="122"/>
      <c r="P113" s="123"/>
    </row>
    <row r="114" customFormat="false" ht="13.5" hidden="false" customHeight="false" outlineLevel="0" collapsed="false">
      <c r="A114" s="140"/>
      <c r="B114" s="141" t="s">
        <v>310</v>
      </c>
      <c r="C114" s="118"/>
      <c r="D114" s="119"/>
      <c r="E114" s="124" t="n">
        <f aca="false">F114+G114</f>
        <v>0</v>
      </c>
      <c r="F114" s="146" t="n">
        <f aca="false">L114</f>
        <v>0</v>
      </c>
      <c r="G114" s="146" t="n">
        <v>0</v>
      </c>
      <c r="H114" s="145"/>
      <c r="I114" s="122"/>
      <c r="J114" s="122"/>
      <c r="K114" s="122"/>
      <c r="L114" s="122"/>
      <c r="M114" s="122"/>
      <c r="N114" s="122"/>
      <c r="O114" s="122"/>
      <c r="P114" s="123"/>
    </row>
    <row r="115" customFormat="false" ht="27.75" hidden="false" customHeight="false" outlineLevel="0" collapsed="false">
      <c r="A115" s="91" t="n">
        <v>2</v>
      </c>
      <c r="B115" s="147" t="s">
        <v>358</v>
      </c>
      <c r="C115" s="148" t="s">
        <v>359</v>
      </c>
      <c r="D115" s="148"/>
      <c r="E115" s="94" t="n">
        <f aca="false">SUM(E116:E119)</f>
        <v>5497117</v>
      </c>
      <c r="F115" s="94" t="n">
        <f aca="false">SUM(F116:F119)</f>
        <v>3391759</v>
      </c>
      <c r="G115" s="94" t="n">
        <f aca="false">SUM(G116:G119)</f>
        <v>2105358</v>
      </c>
      <c r="H115" s="94" t="n">
        <f aca="false">SUM(H116:H119)</f>
        <v>5497117</v>
      </c>
      <c r="I115" s="94" t="n">
        <f aca="false">SUM(I116:I119)</f>
        <v>3391759</v>
      </c>
      <c r="J115" s="94" t="n">
        <f aca="false">SUM(J116:J119)</f>
        <v>0</v>
      </c>
      <c r="K115" s="94" t="n">
        <f aca="false">SUM(K116:K119)</f>
        <v>0</v>
      </c>
      <c r="L115" s="94" t="n">
        <f aca="false">SUM(L116:L119)</f>
        <v>3391759</v>
      </c>
      <c r="M115" s="94" t="n">
        <f aca="false">SUM(M116:M119)</f>
        <v>2105358</v>
      </c>
      <c r="N115" s="94" t="n">
        <f aca="false">SUM(N116:N119)</f>
        <v>0</v>
      </c>
      <c r="O115" s="94" t="n">
        <f aca="false">SUM(O116:O119)</f>
        <v>0</v>
      </c>
      <c r="P115" s="95" t="n">
        <f aca="false">SUM(P116:P119)</f>
        <v>2105358</v>
      </c>
    </row>
    <row r="116" customFormat="false" ht="13.5" hidden="false" customHeight="false" outlineLevel="0" collapsed="false">
      <c r="A116" s="91"/>
      <c r="B116" s="96" t="s">
        <v>307</v>
      </c>
      <c r="C116" s="97" t="s">
        <v>285</v>
      </c>
      <c r="D116" s="97"/>
      <c r="E116" s="149" t="n">
        <f aca="false">F116+G116</f>
        <v>1403572</v>
      </c>
      <c r="F116" s="149" t="n">
        <f aca="false">I116</f>
        <v>140357</v>
      </c>
      <c r="G116" s="149" t="n">
        <f aca="false">M116</f>
        <v>1263215</v>
      </c>
      <c r="H116" s="149" t="n">
        <f aca="false">I116+M116</f>
        <v>1403572</v>
      </c>
      <c r="I116" s="149" t="n">
        <f aca="false">L116</f>
        <v>140357</v>
      </c>
      <c r="J116" s="149" t="n">
        <f aca="false">J125</f>
        <v>0</v>
      </c>
      <c r="K116" s="149" t="n">
        <f aca="false">K125</f>
        <v>0</v>
      </c>
      <c r="L116" s="149" t="n">
        <f aca="false">L124</f>
        <v>140357</v>
      </c>
      <c r="M116" s="149" t="n">
        <f aca="false">P116</f>
        <v>1263215</v>
      </c>
      <c r="N116" s="149" t="n">
        <f aca="false">N125</f>
        <v>0</v>
      </c>
      <c r="O116" s="149" t="n">
        <f aca="false">O125</f>
        <v>0</v>
      </c>
      <c r="P116" s="150" t="n">
        <f aca="false">P124</f>
        <v>1263215</v>
      </c>
    </row>
    <row r="117" customFormat="false" ht="13.5" hidden="false" customHeight="false" outlineLevel="0" collapsed="false">
      <c r="A117" s="91"/>
      <c r="B117" s="96" t="s">
        <v>308</v>
      </c>
      <c r="C117" s="97" t="s">
        <v>285</v>
      </c>
      <c r="D117" s="97"/>
      <c r="E117" s="149" t="n">
        <f aca="false">F117+G117</f>
        <v>4093545</v>
      </c>
      <c r="F117" s="149" t="n">
        <f aca="false">I117</f>
        <v>3251402</v>
      </c>
      <c r="G117" s="149" t="n">
        <f aca="false">M117</f>
        <v>842143</v>
      </c>
      <c r="H117" s="149" t="n">
        <f aca="false">I117+M117</f>
        <v>4093545</v>
      </c>
      <c r="I117" s="149" t="n">
        <f aca="false">L117</f>
        <v>3251402</v>
      </c>
      <c r="J117" s="149" t="n">
        <f aca="false">J126</f>
        <v>0</v>
      </c>
      <c r="K117" s="149" t="n">
        <f aca="false">K126</f>
        <v>0</v>
      </c>
      <c r="L117" s="149" t="n">
        <f aca="false">F126</f>
        <v>3251402</v>
      </c>
      <c r="M117" s="149" t="n">
        <f aca="false">P117</f>
        <v>842143</v>
      </c>
      <c r="N117" s="149" t="n">
        <f aca="false">N126</f>
        <v>0</v>
      </c>
      <c r="O117" s="149" t="n">
        <f aca="false">O126</f>
        <v>0</v>
      </c>
      <c r="P117" s="150" t="n">
        <f aca="false">G126</f>
        <v>842143</v>
      </c>
    </row>
    <row r="118" customFormat="false" ht="13.5" hidden="false" customHeight="false" outlineLevel="0" collapsed="false">
      <c r="A118" s="91"/>
      <c r="B118" s="96" t="s">
        <v>309</v>
      </c>
      <c r="C118" s="97" t="s">
        <v>285</v>
      </c>
      <c r="D118" s="97"/>
      <c r="E118" s="149" t="n">
        <f aca="false">F118+G118</f>
        <v>0</v>
      </c>
      <c r="F118" s="149" t="n">
        <f aca="false">I118</f>
        <v>0</v>
      </c>
      <c r="G118" s="149" t="n">
        <f aca="false">M118</f>
        <v>0</v>
      </c>
      <c r="H118" s="149" t="n">
        <f aca="false">I118+M118</f>
        <v>0</v>
      </c>
      <c r="I118" s="149" t="n">
        <f aca="false">L118</f>
        <v>0</v>
      </c>
      <c r="J118" s="149" t="n">
        <f aca="false">J127</f>
        <v>0</v>
      </c>
      <c r="K118" s="149" t="n">
        <f aca="false">K127</f>
        <v>0</v>
      </c>
      <c r="L118" s="149" t="n">
        <f aca="false">F127</f>
        <v>0</v>
      </c>
      <c r="M118" s="149" t="n">
        <f aca="false">P118</f>
        <v>0</v>
      </c>
      <c r="N118" s="149" t="n">
        <f aca="false">N127</f>
        <v>0</v>
      </c>
      <c r="O118" s="149" t="n">
        <f aca="false">O127</f>
        <v>0</v>
      </c>
      <c r="P118" s="150" t="n">
        <f aca="false">G127</f>
        <v>0</v>
      </c>
    </row>
    <row r="119" customFormat="false" ht="13.5" hidden="false" customHeight="false" outlineLevel="0" collapsed="false">
      <c r="A119" s="91"/>
      <c r="B119" s="100" t="s">
        <v>310</v>
      </c>
      <c r="C119" s="101" t="s">
        <v>285</v>
      </c>
      <c r="D119" s="101"/>
      <c r="E119" s="151" t="n">
        <f aca="false">F119+G119</f>
        <v>0</v>
      </c>
      <c r="F119" s="151" t="n">
        <f aca="false">I119</f>
        <v>0</v>
      </c>
      <c r="G119" s="151" t="n">
        <f aca="false">M119</f>
        <v>0</v>
      </c>
      <c r="H119" s="151" t="n">
        <f aca="false">I119+M119</f>
        <v>0</v>
      </c>
      <c r="I119" s="151" t="n">
        <f aca="false">L119</f>
        <v>0</v>
      </c>
      <c r="J119" s="151" t="n">
        <f aca="false">J128</f>
        <v>0</v>
      </c>
      <c r="K119" s="151" t="n">
        <f aca="false">K128</f>
        <v>0</v>
      </c>
      <c r="L119" s="151" t="n">
        <f aca="false">F128</f>
        <v>0</v>
      </c>
      <c r="M119" s="151" t="n">
        <f aca="false">P119</f>
        <v>0</v>
      </c>
      <c r="N119" s="151" t="n">
        <f aca="false">N128</f>
        <v>0</v>
      </c>
      <c r="O119" s="151" t="n">
        <f aca="false">O128</f>
        <v>0</v>
      </c>
      <c r="P119" s="152" t="n">
        <f aca="false">G128</f>
        <v>0</v>
      </c>
    </row>
    <row r="120" customFormat="false" ht="13.5" hidden="false" customHeight="false" outlineLevel="0" collapsed="false">
      <c r="A120" s="104" t="s">
        <v>360</v>
      </c>
      <c r="B120" s="114" t="s">
        <v>312</v>
      </c>
      <c r="C120" s="153" t="s">
        <v>331</v>
      </c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5"/>
    </row>
    <row r="121" customFormat="false" ht="13.5" hidden="false" customHeight="false" outlineLevel="0" collapsed="false">
      <c r="A121" s="104"/>
      <c r="B121" s="117" t="s">
        <v>314</v>
      </c>
      <c r="C121" s="133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56"/>
    </row>
    <row r="122" customFormat="false" ht="13.5" hidden="false" customHeight="false" outlineLevel="0" collapsed="false">
      <c r="A122" s="104"/>
      <c r="B122" s="117" t="s">
        <v>361</v>
      </c>
      <c r="C122" s="133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56"/>
    </row>
    <row r="123" customFormat="false" ht="13.5" hidden="false" customHeight="false" outlineLevel="0" collapsed="false">
      <c r="A123" s="104"/>
      <c r="B123" s="117" t="s">
        <v>317</v>
      </c>
      <c r="C123" s="136" t="s">
        <v>332</v>
      </c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57"/>
    </row>
    <row r="124" customFormat="false" ht="13.5" hidden="false" customHeight="false" outlineLevel="0" collapsed="false">
      <c r="A124" s="104"/>
      <c r="B124" s="117" t="s">
        <v>319</v>
      </c>
      <c r="C124" s="114"/>
      <c r="D124" s="114"/>
      <c r="E124" s="115" t="n">
        <f aca="false">SUM(E125:E128)</f>
        <v>5497117</v>
      </c>
      <c r="F124" s="115" t="n">
        <f aca="false">SUM(F125:F128)</f>
        <v>3391759</v>
      </c>
      <c r="G124" s="115" t="n">
        <f aca="false">SUM(G125:G128)</f>
        <v>2105358</v>
      </c>
      <c r="H124" s="115" t="n">
        <f aca="false">I124+M124</f>
        <v>1403572</v>
      </c>
      <c r="I124" s="115" t="n">
        <f aca="false">SUM(I125:I128)</f>
        <v>140357</v>
      </c>
      <c r="J124" s="115" t="n">
        <v>0</v>
      </c>
      <c r="K124" s="115" t="n">
        <v>0</v>
      </c>
      <c r="L124" s="115" t="n">
        <f aca="false">SUM(L125:L128)</f>
        <v>140357</v>
      </c>
      <c r="M124" s="115" t="n">
        <f aca="false">SUM(M125:M128)</f>
        <v>1263215</v>
      </c>
      <c r="N124" s="115" t="n">
        <v>0</v>
      </c>
      <c r="O124" s="115" t="n">
        <v>0</v>
      </c>
      <c r="P124" s="116" t="n">
        <f aca="false">SUM(P125:P128)</f>
        <v>1263215</v>
      </c>
    </row>
    <row r="125" customFormat="false" ht="13.5" hidden="false" customHeight="true" outlineLevel="0" collapsed="false">
      <c r="A125" s="104"/>
      <c r="B125" s="117" t="s">
        <v>307</v>
      </c>
      <c r="C125" s="139"/>
      <c r="D125" s="158" t="s">
        <v>333</v>
      </c>
      <c r="E125" s="120" t="n">
        <f aca="false">F125+G125</f>
        <v>1403572</v>
      </c>
      <c r="F125" s="121" t="n">
        <f aca="false">L125</f>
        <v>140357</v>
      </c>
      <c r="G125" s="121" t="n">
        <f aca="false">P125</f>
        <v>1263215</v>
      </c>
      <c r="H125" s="159"/>
      <c r="I125" s="159" t="n">
        <f aca="false">J125+K125+L125</f>
        <v>140357</v>
      </c>
      <c r="J125" s="159"/>
      <c r="K125" s="159"/>
      <c r="L125" s="159" t="n">
        <v>140357</v>
      </c>
      <c r="M125" s="159" t="n">
        <f aca="false">N125+O125+P125</f>
        <v>1263215</v>
      </c>
      <c r="N125" s="159"/>
      <c r="O125" s="159"/>
      <c r="P125" s="160" t="n">
        <v>1263215</v>
      </c>
    </row>
    <row r="126" customFormat="false" ht="13.5" hidden="false" customHeight="false" outlineLevel="0" collapsed="false">
      <c r="A126" s="104"/>
      <c r="B126" s="117" t="s">
        <v>308</v>
      </c>
      <c r="C126" s="139"/>
      <c r="D126" s="158"/>
      <c r="E126" s="120" t="n">
        <f aca="false">F126+G126</f>
        <v>4093545</v>
      </c>
      <c r="F126" s="121" t="n">
        <f aca="false">3248002+3400</f>
        <v>3251402</v>
      </c>
      <c r="G126" s="121" t="n">
        <v>842143</v>
      </c>
      <c r="H126" s="159"/>
      <c r="I126" s="159"/>
      <c r="J126" s="159"/>
      <c r="K126" s="159"/>
      <c r="L126" s="159"/>
      <c r="M126" s="159"/>
      <c r="N126" s="159"/>
      <c r="O126" s="159"/>
      <c r="P126" s="160"/>
    </row>
    <row r="127" customFormat="false" ht="13.5" hidden="false" customHeight="false" outlineLevel="0" collapsed="false">
      <c r="A127" s="104"/>
      <c r="B127" s="117" t="s">
        <v>309</v>
      </c>
      <c r="C127" s="139"/>
      <c r="D127" s="158"/>
      <c r="E127" s="120" t="n">
        <f aca="false">F127+G127</f>
        <v>0</v>
      </c>
      <c r="F127" s="121" t="n">
        <v>0</v>
      </c>
      <c r="G127" s="121" t="n">
        <v>0</v>
      </c>
      <c r="H127" s="159"/>
      <c r="I127" s="159"/>
      <c r="J127" s="159"/>
      <c r="K127" s="159"/>
      <c r="L127" s="159"/>
      <c r="M127" s="159"/>
      <c r="N127" s="159"/>
      <c r="O127" s="159"/>
      <c r="P127" s="160"/>
    </row>
    <row r="128" customFormat="false" ht="13.5" hidden="false" customHeight="false" outlineLevel="0" collapsed="false">
      <c r="A128" s="104"/>
      <c r="B128" s="117" t="s">
        <v>310</v>
      </c>
      <c r="C128" s="139"/>
      <c r="D128" s="158"/>
      <c r="E128" s="120" t="n">
        <v>0</v>
      </c>
      <c r="F128" s="121" t="n">
        <v>0</v>
      </c>
      <c r="G128" s="121" t="n">
        <v>0</v>
      </c>
      <c r="H128" s="159"/>
      <c r="I128" s="159"/>
      <c r="J128" s="159"/>
      <c r="K128" s="159"/>
      <c r="L128" s="159"/>
      <c r="M128" s="159"/>
      <c r="N128" s="159"/>
      <c r="O128" s="159"/>
      <c r="P128" s="160"/>
    </row>
    <row r="129" customFormat="false" ht="13.5" hidden="false" customHeight="false" outlineLevel="0" collapsed="false">
      <c r="A129" s="161" t="s">
        <v>284</v>
      </c>
      <c r="B129" s="161"/>
      <c r="C129" s="161"/>
      <c r="D129" s="161"/>
      <c r="E129" s="162" t="n">
        <f aca="false">E11+E115</f>
        <v>7579582</v>
      </c>
      <c r="F129" s="162" t="n">
        <f aca="false">F11+F115</f>
        <v>3721136</v>
      </c>
      <c r="G129" s="163" t="n">
        <f aca="false">G11+G115</f>
        <v>3858446</v>
      </c>
      <c r="H129" s="162" t="n">
        <f aca="false">H11+H115</f>
        <v>7579582</v>
      </c>
      <c r="I129" s="162" t="n">
        <f aca="false">I11+I115</f>
        <v>3721136</v>
      </c>
      <c r="J129" s="162" t="n">
        <f aca="false">J11+J115</f>
        <v>0</v>
      </c>
      <c r="K129" s="162" t="n">
        <f aca="false">K11+K115</f>
        <v>0</v>
      </c>
      <c r="L129" s="164" t="n">
        <f aca="false">L11+L115</f>
        <v>3721136</v>
      </c>
      <c r="M129" s="162" t="n">
        <f aca="false">M11+M115</f>
        <v>3858446</v>
      </c>
      <c r="N129" s="163" t="n">
        <f aca="false">N11+N115</f>
        <v>0</v>
      </c>
      <c r="O129" s="162" t="n">
        <f aca="false">O11+O115</f>
        <v>0</v>
      </c>
      <c r="P129" s="162" t="n">
        <f aca="false">P11+P115</f>
        <v>3858446</v>
      </c>
    </row>
    <row r="130" customFormat="false" ht="12.75" hidden="false" customHeight="false" outlineLevel="0" collapsed="false">
      <c r="A130" s="165"/>
      <c r="B130" s="68"/>
      <c r="C130" s="165"/>
      <c r="D130" s="166" t="s">
        <v>362</v>
      </c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</row>
    <row r="131" customFormat="false" ht="12.75" hidden="false" customHeight="false" outlineLevel="0" collapsed="false">
      <c r="A131" s="165"/>
      <c r="B131" s="68"/>
      <c r="C131" s="165"/>
      <c r="D131" s="166" t="n">
        <v>2020</v>
      </c>
      <c r="E131" s="167" t="n">
        <f aca="false">E12+E116</f>
        <v>3309610</v>
      </c>
      <c r="F131" s="167" t="n">
        <f aca="false">F12+F116</f>
        <v>444906</v>
      </c>
      <c r="G131" s="167" t="n">
        <f aca="false">G12+G116</f>
        <v>2864704</v>
      </c>
      <c r="H131" s="167" t="n">
        <f aca="false">H12+H116</f>
        <v>3309610</v>
      </c>
      <c r="I131" s="167" t="n">
        <f aca="false">I12+I116</f>
        <v>444906</v>
      </c>
      <c r="J131" s="167" t="n">
        <f aca="false">J12+J116</f>
        <v>0</v>
      </c>
      <c r="K131" s="167" t="n">
        <f aca="false">K12+K116</f>
        <v>0</v>
      </c>
      <c r="L131" s="167" t="n">
        <f aca="false">L12+L116</f>
        <v>444906</v>
      </c>
      <c r="M131" s="167" t="n">
        <f aca="false">M12+M116</f>
        <v>2864704</v>
      </c>
      <c r="N131" s="167" t="n">
        <f aca="false">N12+N116</f>
        <v>0</v>
      </c>
      <c r="O131" s="167" t="n">
        <f aca="false">O12+O116</f>
        <v>0</v>
      </c>
      <c r="P131" s="167" t="n">
        <f aca="false">P12+P116</f>
        <v>2864704</v>
      </c>
    </row>
    <row r="132" customFormat="false" ht="12.75" hidden="false" customHeight="false" outlineLevel="0" collapsed="false">
      <c r="A132" s="165"/>
      <c r="B132" s="68"/>
      <c r="C132" s="165"/>
      <c r="D132" s="166" t="n">
        <v>2021</v>
      </c>
      <c r="E132" s="168" t="n">
        <f aca="false">E13+E117</f>
        <v>4269972</v>
      </c>
      <c r="F132" s="168" t="n">
        <f aca="false">F13+F117</f>
        <v>3276230</v>
      </c>
      <c r="G132" s="168" t="n">
        <f aca="false">G13+G117</f>
        <v>993742</v>
      </c>
      <c r="H132" s="168" t="n">
        <f aca="false">H13+H117</f>
        <v>4269972</v>
      </c>
      <c r="I132" s="168" t="n">
        <f aca="false">I13+I117</f>
        <v>3276230</v>
      </c>
      <c r="J132" s="168" t="n">
        <f aca="false">J13+J117</f>
        <v>0</v>
      </c>
      <c r="K132" s="168" t="n">
        <f aca="false">K13+K117</f>
        <v>0</v>
      </c>
      <c r="L132" s="168" t="n">
        <f aca="false">L13+L117</f>
        <v>3276230</v>
      </c>
      <c r="M132" s="168" t="n">
        <f aca="false">M13+M117</f>
        <v>993742</v>
      </c>
      <c r="N132" s="168" t="n">
        <f aca="false">N13+N117</f>
        <v>0</v>
      </c>
      <c r="O132" s="168" t="n">
        <f aca="false">O13+O117</f>
        <v>0</v>
      </c>
      <c r="P132" s="168" t="n">
        <f aca="false">P13+P117</f>
        <v>993742</v>
      </c>
    </row>
    <row r="133" customFormat="false" ht="12.75" hidden="false" customHeight="false" outlineLevel="0" collapsed="false">
      <c r="A133" s="165"/>
      <c r="B133" s="68"/>
      <c r="C133" s="165"/>
      <c r="D133" s="166" t="n">
        <v>2022</v>
      </c>
      <c r="E133" s="168" t="n">
        <f aca="false">E14+E118</f>
        <v>0</v>
      </c>
      <c r="F133" s="168" t="n">
        <f aca="false">F14+F118</f>
        <v>0</v>
      </c>
      <c r="G133" s="168" t="n">
        <f aca="false">G14+G118</f>
        <v>0</v>
      </c>
      <c r="H133" s="168" t="n">
        <f aca="false">H14+H118</f>
        <v>0</v>
      </c>
      <c r="I133" s="168" t="n">
        <f aca="false">I14+I118</f>
        <v>0</v>
      </c>
      <c r="J133" s="168" t="n">
        <f aca="false">J14+J118</f>
        <v>0</v>
      </c>
      <c r="K133" s="168" t="n">
        <f aca="false">K14+K118</f>
        <v>0</v>
      </c>
      <c r="L133" s="168" t="n">
        <f aca="false">L14+L118</f>
        <v>0</v>
      </c>
      <c r="M133" s="168" t="n">
        <f aca="false">M14+M118</f>
        <v>0</v>
      </c>
      <c r="N133" s="168" t="n">
        <f aca="false">N14+N118</f>
        <v>0</v>
      </c>
      <c r="O133" s="168" t="n">
        <f aca="false">O14+O118</f>
        <v>0</v>
      </c>
      <c r="P133" s="168" t="n">
        <f aca="false">P14+P118</f>
        <v>0</v>
      </c>
    </row>
    <row r="134" customFormat="false" ht="12.75" hidden="false" customHeight="false" outlineLevel="0" collapsed="false">
      <c r="A134" s="165"/>
      <c r="B134" s="68"/>
      <c r="C134" s="165"/>
      <c r="D134" s="166" t="n">
        <v>2023</v>
      </c>
      <c r="E134" s="168" t="n">
        <f aca="false">E15+E119</f>
        <v>0</v>
      </c>
      <c r="F134" s="168" t="n">
        <f aca="false">F15+F119</f>
        <v>0</v>
      </c>
      <c r="G134" s="168" t="n">
        <f aca="false">G15+G119</f>
        <v>0</v>
      </c>
      <c r="H134" s="168" t="n">
        <f aca="false">H15+H119</f>
        <v>0</v>
      </c>
      <c r="I134" s="168" t="n">
        <f aca="false">I15+I119</f>
        <v>0</v>
      </c>
      <c r="J134" s="168" t="n">
        <f aca="false">J15+J119</f>
        <v>0</v>
      </c>
      <c r="K134" s="168" t="n">
        <f aca="false">K15+K119</f>
        <v>0</v>
      </c>
      <c r="L134" s="168" t="n">
        <f aca="false">L15+L119</f>
        <v>0</v>
      </c>
      <c r="M134" s="168" t="n">
        <f aca="false">M15+M119</f>
        <v>0</v>
      </c>
      <c r="N134" s="168" t="n">
        <f aca="false">N15+N119</f>
        <v>0</v>
      </c>
      <c r="O134" s="168" t="n">
        <f aca="false">O15+O119</f>
        <v>0</v>
      </c>
      <c r="P134" s="168" t="n">
        <f aca="false">P15+P119</f>
        <v>0</v>
      </c>
    </row>
    <row r="135" customFormat="false" ht="12.75" hidden="false" customHeight="false" outlineLevel="0" collapsed="false">
      <c r="A135" s="165"/>
      <c r="B135" s="165"/>
      <c r="C135" s="165"/>
      <c r="D135" s="166" t="s">
        <v>363</v>
      </c>
      <c r="E135" s="169" t="n">
        <f aca="false">SUM(E131:E134)</f>
        <v>7579582</v>
      </c>
      <c r="F135" s="169" t="n">
        <f aca="false">SUM(F131:F134)</f>
        <v>3721136</v>
      </c>
      <c r="G135" s="169" t="n">
        <f aca="false">SUM(G131:G134)</f>
        <v>3858446</v>
      </c>
      <c r="H135" s="169" t="n">
        <f aca="false">SUM(H131:H134)</f>
        <v>7579582</v>
      </c>
      <c r="I135" s="169" t="n">
        <f aca="false">SUM(I131:I134)</f>
        <v>3721136</v>
      </c>
      <c r="J135" s="169" t="n">
        <f aca="false">SUM(J131:J134)</f>
        <v>0</v>
      </c>
      <c r="K135" s="169" t="n">
        <f aca="false">SUM(K131:K134)</f>
        <v>0</v>
      </c>
      <c r="L135" s="169" t="n">
        <f aca="false">SUM(L131:L134)</f>
        <v>3721136</v>
      </c>
      <c r="M135" s="169" t="n">
        <f aca="false">SUM(M131:M134)</f>
        <v>3858446</v>
      </c>
      <c r="N135" s="169" t="n">
        <f aca="false">SUM(N131:N134)</f>
        <v>0</v>
      </c>
      <c r="O135" s="169" t="n">
        <f aca="false">SUM(O131:O134)</f>
        <v>0</v>
      </c>
      <c r="P135" s="169" t="n">
        <f aca="false">SUM(P131:P134)</f>
        <v>3858446</v>
      </c>
    </row>
  </sheetData>
  <mergeCells count="177">
    <mergeCell ref="A1:P1"/>
    <mergeCell ref="A2:P2"/>
    <mergeCell ref="A4:A9"/>
    <mergeCell ref="B4:B9"/>
    <mergeCell ref="C4:C9"/>
    <mergeCell ref="D4:D9"/>
    <mergeCell ref="E4:E9"/>
    <mergeCell ref="F4:G4"/>
    <mergeCell ref="H4:P4"/>
    <mergeCell ref="F5:F9"/>
    <mergeCell ref="G5:G9"/>
    <mergeCell ref="H5:P5"/>
    <mergeCell ref="H6:H9"/>
    <mergeCell ref="I6:P6"/>
    <mergeCell ref="I7:L7"/>
    <mergeCell ref="M7:P7"/>
    <mergeCell ref="I8:I9"/>
    <mergeCell ref="J8:L8"/>
    <mergeCell ref="M8:M9"/>
    <mergeCell ref="N8:P8"/>
    <mergeCell ref="A11:A15"/>
    <mergeCell ref="C11:D11"/>
    <mergeCell ref="C12:D12"/>
    <mergeCell ref="C13:D13"/>
    <mergeCell ref="C14:D14"/>
    <mergeCell ref="C15:D15"/>
    <mergeCell ref="A16:A24"/>
    <mergeCell ref="C21:C24"/>
    <mergeCell ref="D21:D24"/>
    <mergeCell ref="H21:H24"/>
    <mergeCell ref="I21:I24"/>
    <mergeCell ref="J21:J24"/>
    <mergeCell ref="K21:K24"/>
    <mergeCell ref="L21:L24"/>
    <mergeCell ref="M21:M24"/>
    <mergeCell ref="N21:N24"/>
    <mergeCell ref="O21:O24"/>
    <mergeCell ref="P21:P24"/>
    <mergeCell ref="A25:A33"/>
    <mergeCell ref="C30:C33"/>
    <mergeCell ref="D30:D33"/>
    <mergeCell ref="H30:H33"/>
    <mergeCell ref="I30:I33"/>
    <mergeCell ref="J30:J33"/>
    <mergeCell ref="K30:K33"/>
    <mergeCell ref="L30:L33"/>
    <mergeCell ref="M30:M33"/>
    <mergeCell ref="N30:N33"/>
    <mergeCell ref="O30:O33"/>
    <mergeCell ref="P30:P33"/>
    <mergeCell ref="A34:A42"/>
    <mergeCell ref="D39:D42"/>
    <mergeCell ref="H39:H42"/>
    <mergeCell ref="I39:I42"/>
    <mergeCell ref="J39:J42"/>
    <mergeCell ref="K39:K42"/>
    <mergeCell ref="L39:L42"/>
    <mergeCell ref="M39:M42"/>
    <mergeCell ref="N39:N42"/>
    <mergeCell ref="O39:O42"/>
    <mergeCell ref="P39:P42"/>
    <mergeCell ref="A43:A51"/>
    <mergeCell ref="D48:D51"/>
    <mergeCell ref="H48:H51"/>
    <mergeCell ref="I48:I51"/>
    <mergeCell ref="J48:J51"/>
    <mergeCell ref="K48:K51"/>
    <mergeCell ref="L48:L51"/>
    <mergeCell ref="M48:M51"/>
    <mergeCell ref="N48:N51"/>
    <mergeCell ref="O48:O51"/>
    <mergeCell ref="P48:P51"/>
    <mergeCell ref="A52:A60"/>
    <mergeCell ref="C57:C60"/>
    <mergeCell ref="D57:D60"/>
    <mergeCell ref="H57:H60"/>
    <mergeCell ref="I57:I60"/>
    <mergeCell ref="J57:J60"/>
    <mergeCell ref="K57:K60"/>
    <mergeCell ref="L57:L60"/>
    <mergeCell ref="M57:M60"/>
    <mergeCell ref="N57:N60"/>
    <mergeCell ref="O57:O60"/>
    <mergeCell ref="P57:P60"/>
    <mergeCell ref="A61:A69"/>
    <mergeCell ref="C66:C69"/>
    <mergeCell ref="D66:D69"/>
    <mergeCell ref="H66:H69"/>
    <mergeCell ref="I66:I69"/>
    <mergeCell ref="J66:J69"/>
    <mergeCell ref="K66:K69"/>
    <mergeCell ref="L66:L69"/>
    <mergeCell ref="M66:M69"/>
    <mergeCell ref="N66:N69"/>
    <mergeCell ref="O66:O69"/>
    <mergeCell ref="P66:P69"/>
    <mergeCell ref="A70:A78"/>
    <mergeCell ref="C75:C78"/>
    <mergeCell ref="D75:D78"/>
    <mergeCell ref="H75:H78"/>
    <mergeCell ref="I75:I78"/>
    <mergeCell ref="J75:J78"/>
    <mergeCell ref="K75:K78"/>
    <mergeCell ref="L75:L78"/>
    <mergeCell ref="M75:M78"/>
    <mergeCell ref="N75:N78"/>
    <mergeCell ref="O75:O78"/>
    <mergeCell ref="P75:P78"/>
    <mergeCell ref="A79:A87"/>
    <mergeCell ref="C81:P81"/>
    <mergeCell ref="C84:C87"/>
    <mergeCell ref="D84:D87"/>
    <mergeCell ref="H84:H87"/>
    <mergeCell ref="I84:I87"/>
    <mergeCell ref="J84:J87"/>
    <mergeCell ref="K84:K87"/>
    <mergeCell ref="L84:L87"/>
    <mergeCell ref="M84:M87"/>
    <mergeCell ref="N84:N87"/>
    <mergeCell ref="O84:O87"/>
    <mergeCell ref="P84:P87"/>
    <mergeCell ref="A88:A96"/>
    <mergeCell ref="C90:P90"/>
    <mergeCell ref="C93:C96"/>
    <mergeCell ref="D93:D96"/>
    <mergeCell ref="H93:H96"/>
    <mergeCell ref="I93:I96"/>
    <mergeCell ref="J93:J96"/>
    <mergeCell ref="K93:K96"/>
    <mergeCell ref="L93:L96"/>
    <mergeCell ref="M93:M96"/>
    <mergeCell ref="N93:N96"/>
    <mergeCell ref="O93:O96"/>
    <mergeCell ref="P93:P96"/>
    <mergeCell ref="A97:A105"/>
    <mergeCell ref="C102:C105"/>
    <mergeCell ref="D102:D105"/>
    <mergeCell ref="H102:H105"/>
    <mergeCell ref="I102:I105"/>
    <mergeCell ref="J102:J105"/>
    <mergeCell ref="K102:K105"/>
    <mergeCell ref="L102:L105"/>
    <mergeCell ref="M102:M105"/>
    <mergeCell ref="N102:N105"/>
    <mergeCell ref="O102:O105"/>
    <mergeCell ref="P102:P105"/>
    <mergeCell ref="A106:A114"/>
    <mergeCell ref="C109:P109"/>
    <mergeCell ref="C111:C114"/>
    <mergeCell ref="D111:D114"/>
    <mergeCell ref="H111:H114"/>
    <mergeCell ref="I111:I114"/>
    <mergeCell ref="J111:J114"/>
    <mergeCell ref="K111:K114"/>
    <mergeCell ref="L111:L114"/>
    <mergeCell ref="M111:M114"/>
    <mergeCell ref="N111:N114"/>
    <mergeCell ref="O111:O114"/>
    <mergeCell ref="P111:P114"/>
    <mergeCell ref="A115:A119"/>
    <mergeCell ref="C115:D115"/>
    <mergeCell ref="C116:D116"/>
    <mergeCell ref="C117:D117"/>
    <mergeCell ref="C118:D118"/>
    <mergeCell ref="C119:D119"/>
    <mergeCell ref="A120:A128"/>
    <mergeCell ref="D125:D128"/>
    <mergeCell ref="H125:H128"/>
    <mergeCell ref="I125:I128"/>
    <mergeCell ref="J125:J128"/>
    <mergeCell ref="K125:K128"/>
    <mergeCell ref="L125:L128"/>
    <mergeCell ref="M125:M128"/>
    <mergeCell ref="N125:N128"/>
    <mergeCell ref="O125:O128"/>
    <mergeCell ref="P125:P128"/>
    <mergeCell ref="A129:D1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K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9" activeCellId="0" sqref="F19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10.92"/>
    <col collapsed="false" customWidth="true" hidden="false" outlineLevel="0" max="2" min="2" style="1" width="1.35"/>
    <col collapsed="false" customWidth="true" hidden="false" outlineLevel="0" max="3" min="3" style="1" width="9.59"/>
    <col collapsed="false" customWidth="true" hidden="false" outlineLevel="0" max="4" min="4" style="1" width="0.27"/>
    <col collapsed="false" customWidth="true" hidden="false" outlineLevel="0" max="5" min="5" style="1" width="10.65"/>
    <col collapsed="false" customWidth="true" hidden="false" outlineLevel="0" max="6" min="6" style="1" width="39.55"/>
    <col collapsed="false" customWidth="true" hidden="false" outlineLevel="0" max="7" min="7" style="1" width="18.36"/>
    <col collapsed="false" customWidth="true" hidden="false" outlineLevel="0" max="8" min="8" style="1" width="11.74"/>
    <col collapsed="false" customWidth="true" hidden="false" outlineLevel="0" max="9" min="9" style="1" width="6.61"/>
    <col collapsed="false" customWidth="true" hidden="false" outlineLevel="0" max="10" min="10" style="1" width="18.36"/>
    <col collapsed="false" customWidth="true" hidden="false" outlineLevel="0" max="11" min="11" style="1" width="1.08"/>
    <col collapsed="false" customWidth="false" hidden="false" outlineLevel="0" max="1024" min="12" style="1" width="11.52"/>
  </cols>
  <sheetData>
    <row r="2" customFormat="false" ht="12.8" hidden="false" customHeight="false" outlineLevel="0" collapsed="false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customFormat="false" ht="12.8" hidden="false" customHeight="true" outlineLevel="0" collapsed="false">
      <c r="A3" s="171" t="s">
        <v>364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customFormat="false" ht="12.8" hidden="false" customHeight="false" outlineLevel="0" collapsed="false">
      <c r="A4" s="172" t="s">
        <v>1</v>
      </c>
      <c r="B4" s="173" t="s">
        <v>2</v>
      </c>
      <c r="C4" s="173"/>
      <c r="D4" s="173" t="s">
        <v>365</v>
      </c>
      <c r="E4" s="173"/>
      <c r="F4" s="172" t="s">
        <v>366</v>
      </c>
      <c r="G4" s="172" t="s">
        <v>367</v>
      </c>
      <c r="H4" s="173" t="s">
        <v>368</v>
      </c>
      <c r="I4" s="173"/>
      <c r="J4" s="172" t="s">
        <v>369</v>
      </c>
    </row>
    <row r="5" customFormat="false" ht="12.8" hidden="false" customHeight="false" outlineLevel="0" collapsed="false">
      <c r="A5" s="172" t="s">
        <v>18</v>
      </c>
      <c r="B5" s="174"/>
      <c r="C5" s="174"/>
      <c r="D5" s="175"/>
      <c r="E5" s="175"/>
      <c r="F5" s="170" t="s">
        <v>19</v>
      </c>
      <c r="G5" s="176" t="n">
        <v>4661872</v>
      </c>
      <c r="H5" s="176" t="n">
        <v>428800</v>
      </c>
      <c r="I5" s="176"/>
      <c r="J5" s="176" t="n">
        <v>5090672</v>
      </c>
    </row>
    <row r="6" customFormat="false" ht="12.8" hidden="false" customHeight="false" outlineLevel="0" collapsed="false">
      <c r="A6" s="177"/>
      <c r="B6" s="178" t="s">
        <v>25</v>
      </c>
      <c r="C6" s="178"/>
      <c r="D6" s="179"/>
      <c r="E6" s="179"/>
      <c r="F6" s="180" t="s">
        <v>26</v>
      </c>
      <c r="G6" s="181" t="n">
        <v>4661872</v>
      </c>
      <c r="H6" s="181" t="n">
        <v>428800</v>
      </c>
      <c r="I6" s="181"/>
      <c r="J6" s="181" t="n">
        <v>5090672</v>
      </c>
    </row>
    <row r="7" customFormat="false" ht="12.8" hidden="false" customHeight="false" outlineLevel="0" collapsed="false">
      <c r="A7" s="182"/>
      <c r="B7" s="179"/>
      <c r="C7" s="179"/>
      <c r="D7" s="178" t="s">
        <v>29</v>
      </c>
      <c r="E7" s="178"/>
      <c r="F7" s="180" t="s">
        <v>30</v>
      </c>
      <c r="G7" s="181" t="n">
        <v>4661872</v>
      </c>
      <c r="H7" s="181" t="n">
        <v>240800</v>
      </c>
      <c r="I7" s="181"/>
      <c r="J7" s="181" t="n">
        <v>4902672</v>
      </c>
    </row>
    <row r="8" customFormat="false" ht="12.8" hidden="false" customHeight="false" outlineLevel="0" collapsed="false">
      <c r="A8" s="182"/>
      <c r="B8" s="179"/>
      <c r="C8" s="179"/>
      <c r="D8" s="178" t="s">
        <v>74</v>
      </c>
      <c r="E8" s="178"/>
      <c r="F8" s="180" t="s">
        <v>75</v>
      </c>
      <c r="G8" s="181" t="n">
        <v>0</v>
      </c>
      <c r="H8" s="181" t="n">
        <v>188000</v>
      </c>
      <c r="I8" s="181"/>
      <c r="J8" s="181" t="n">
        <v>188000</v>
      </c>
    </row>
    <row r="9" customFormat="false" ht="12.8" hidden="false" customHeight="false" outlineLevel="0" collapsed="false">
      <c r="A9" s="172" t="s">
        <v>51</v>
      </c>
      <c r="B9" s="174"/>
      <c r="C9" s="174"/>
      <c r="D9" s="175"/>
      <c r="E9" s="175"/>
      <c r="F9" s="170" t="s">
        <v>52</v>
      </c>
      <c r="G9" s="176" t="n">
        <v>1011386</v>
      </c>
      <c r="H9" s="176" t="n">
        <v>-18466</v>
      </c>
      <c r="I9" s="176"/>
      <c r="J9" s="176" t="n">
        <v>992920</v>
      </c>
    </row>
    <row r="10" customFormat="false" ht="12.8" hidden="false" customHeight="false" outlineLevel="0" collapsed="false">
      <c r="A10" s="177"/>
      <c r="B10" s="178" t="s">
        <v>57</v>
      </c>
      <c r="C10" s="178"/>
      <c r="D10" s="179"/>
      <c r="E10" s="179"/>
      <c r="F10" s="180" t="s">
        <v>58</v>
      </c>
      <c r="G10" s="181" t="n">
        <v>366345</v>
      </c>
      <c r="H10" s="181" t="n">
        <v>-18466</v>
      </c>
      <c r="I10" s="181"/>
      <c r="J10" s="181" t="n">
        <v>347879</v>
      </c>
    </row>
    <row r="11" customFormat="false" ht="12.8" hidden="false" customHeight="false" outlineLevel="0" collapsed="false">
      <c r="A11" s="182"/>
      <c r="B11" s="179"/>
      <c r="C11" s="179"/>
      <c r="D11" s="178" t="s">
        <v>62</v>
      </c>
      <c r="E11" s="178"/>
      <c r="F11" s="180" t="s">
        <v>63</v>
      </c>
      <c r="G11" s="181" t="n">
        <v>366345</v>
      </c>
      <c r="H11" s="181" t="n">
        <v>-18466</v>
      </c>
      <c r="I11" s="181"/>
      <c r="J11" s="181" t="n">
        <v>347879</v>
      </c>
    </row>
    <row r="13" customFormat="false" ht="12.8" hidden="false" customHeight="false" outlineLevel="0" collapsed="false">
      <c r="A13" s="10" t="s">
        <v>370</v>
      </c>
      <c r="B13" s="10"/>
      <c r="C13" s="10"/>
      <c r="D13" s="10"/>
      <c r="E13" s="10"/>
      <c r="F13" s="10"/>
      <c r="G13" s="181" t="n">
        <v>12158930.01</v>
      </c>
      <c r="H13" s="17" t="n">
        <v>410334</v>
      </c>
      <c r="I13" s="17"/>
      <c r="J13" s="181" t="n">
        <v>12569264.01</v>
      </c>
    </row>
    <row r="15" customFormat="false" ht="12.8" hidden="false" customHeight="false" outlineLevel="0" collapsed="false">
      <c r="A15" s="183" t="s">
        <v>371</v>
      </c>
      <c r="B15" s="183"/>
      <c r="I15" s="181" t="s">
        <v>372</v>
      </c>
      <c r="J15" s="181"/>
      <c r="K15" s="181"/>
    </row>
  </sheetData>
  <mergeCells count="30">
    <mergeCell ref="A2:K2"/>
    <mergeCell ref="A3:K3"/>
    <mergeCell ref="B4:C4"/>
    <mergeCell ref="D4:E4"/>
    <mergeCell ref="H4:I4"/>
    <mergeCell ref="B5:C5"/>
    <mergeCell ref="D5:E5"/>
    <mergeCell ref="H5:I5"/>
    <mergeCell ref="B6:C6"/>
    <mergeCell ref="D6:E6"/>
    <mergeCell ref="H6:I6"/>
    <mergeCell ref="B7:C7"/>
    <mergeCell ref="D7:E7"/>
    <mergeCell ref="H7:I7"/>
    <mergeCell ref="B8:C8"/>
    <mergeCell ref="D8:E8"/>
    <mergeCell ref="H8:I8"/>
    <mergeCell ref="B9:C9"/>
    <mergeCell ref="D9:E9"/>
    <mergeCell ref="H9:I9"/>
    <mergeCell ref="B10:C10"/>
    <mergeCell ref="D10:E10"/>
    <mergeCell ref="H10:I10"/>
    <mergeCell ref="B11:C11"/>
    <mergeCell ref="D11:E11"/>
    <mergeCell ref="H11:I11"/>
    <mergeCell ref="A13:F13"/>
    <mergeCell ref="H13:I13"/>
    <mergeCell ref="A15:B15"/>
    <mergeCell ref="I15:K1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L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40" activeCellId="0" sqref="G40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0.27"/>
    <col collapsed="false" customWidth="true" hidden="false" outlineLevel="0" max="2" min="2" style="1" width="10.65"/>
    <col collapsed="false" customWidth="true" hidden="false" outlineLevel="0" max="3" min="3" style="1" width="1.35"/>
    <col collapsed="false" customWidth="true" hidden="false" outlineLevel="0" max="4" min="4" style="1" width="9.59"/>
    <col collapsed="false" customWidth="true" hidden="false" outlineLevel="0" max="5" min="5" style="1" width="0.27"/>
    <col collapsed="false" customWidth="true" hidden="false" outlineLevel="0" max="6" min="6" style="1" width="10.65"/>
    <col collapsed="false" customWidth="true" hidden="false" outlineLevel="0" max="7" min="7" style="1" width="39.55"/>
    <col collapsed="false" customWidth="true" hidden="false" outlineLevel="0" max="8" min="8" style="1" width="18.36"/>
    <col collapsed="false" customWidth="true" hidden="false" outlineLevel="0" max="9" min="9" style="1" width="11.74"/>
    <col collapsed="false" customWidth="true" hidden="false" outlineLevel="0" max="10" min="10" style="1" width="6.61"/>
    <col collapsed="false" customWidth="true" hidden="false" outlineLevel="0" max="11" min="11" style="1" width="18.09"/>
    <col collapsed="false" customWidth="true" hidden="false" outlineLevel="0" max="12" min="12" style="1" width="0.27"/>
    <col collapsed="false" customWidth="false" hidden="false" outlineLevel="0" max="1024" min="13" style="1" width="11.52"/>
  </cols>
  <sheetData>
    <row r="2" customFormat="false" ht="12.8" hidden="false" customHeight="false" outlineLevel="0" collapsed="false"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customFormat="false" ht="12.8" hidden="false" customHeight="true" outlineLevel="0" collapsed="false">
      <c r="A3" s="185" t="s">
        <v>373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5" customFormat="false" ht="12.8" hidden="false" customHeight="false" outlineLevel="0" collapsed="false">
      <c r="A5" s="173" t="s">
        <v>1</v>
      </c>
      <c r="B5" s="173"/>
      <c r="C5" s="173" t="s">
        <v>2</v>
      </c>
      <c r="D5" s="173"/>
      <c r="E5" s="173" t="s">
        <v>365</v>
      </c>
      <c r="F5" s="173"/>
      <c r="G5" s="173" t="s">
        <v>366</v>
      </c>
      <c r="H5" s="173" t="s">
        <v>367</v>
      </c>
      <c r="I5" s="173" t="s">
        <v>368</v>
      </c>
      <c r="J5" s="173"/>
      <c r="K5" s="173" t="s">
        <v>369</v>
      </c>
      <c r="L5" s="173"/>
    </row>
    <row r="7" customFormat="false" ht="12.8" hidden="false" customHeight="false" outlineLevel="0" collapsed="false">
      <c r="A7" s="172" t="s">
        <v>136</v>
      </c>
      <c r="B7" s="172"/>
      <c r="C7" s="174"/>
      <c r="D7" s="174"/>
      <c r="E7" s="175"/>
      <c r="F7" s="175"/>
      <c r="G7" s="170" t="s">
        <v>137</v>
      </c>
      <c r="H7" s="176" t="n">
        <v>717242</v>
      </c>
      <c r="I7" s="176" t="n">
        <v>0</v>
      </c>
      <c r="J7" s="176"/>
      <c r="K7" s="176" t="n">
        <v>717242</v>
      </c>
      <c r="L7" s="176"/>
    </row>
    <row r="8" customFormat="false" ht="12.8" hidden="false" customHeight="false" outlineLevel="0" collapsed="false">
      <c r="A8" s="177"/>
      <c r="B8" s="177"/>
      <c r="C8" s="178" t="s">
        <v>138</v>
      </c>
      <c r="D8" s="178"/>
      <c r="E8" s="179"/>
      <c r="F8" s="179"/>
      <c r="G8" s="180" t="s">
        <v>139</v>
      </c>
      <c r="H8" s="181" t="n">
        <v>273687</v>
      </c>
      <c r="I8" s="181" t="n">
        <v>0</v>
      </c>
      <c r="J8" s="181"/>
      <c r="K8" s="181" t="n">
        <v>273687</v>
      </c>
      <c r="L8" s="181"/>
    </row>
    <row r="9" customFormat="false" ht="12.8" hidden="false" customHeight="false" outlineLevel="0" collapsed="false">
      <c r="A9" s="182"/>
      <c r="B9" s="182"/>
      <c r="C9" s="179"/>
      <c r="D9" s="179"/>
      <c r="E9" s="178" t="s">
        <v>140</v>
      </c>
      <c r="F9" s="178"/>
      <c r="G9" s="180" t="s">
        <v>141</v>
      </c>
      <c r="H9" s="181" t="n">
        <v>4797</v>
      </c>
      <c r="I9" s="181" t="n">
        <v>-4797</v>
      </c>
      <c r="J9" s="181"/>
      <c r="K9" s="181" t="n">
        <v>0</v>
      </c>
      <c r="L9" s="181"/>
    </row>
    <row r="10" customFormat="false" ht="12.8" hidden="false" customHeight="false" outlineLevel="0" collapsed="false">
      <c r="A10" s="182"/>
      <c r="B10" s="182"/>
      <c r="C10" s="179"/>
      <c r="D10" s="179"/>
      <c r="E10" s="178" t="s">
        <v>142</v>
      </c>
      <c r="F10" s="178"/>
      <c r="G10" s="180" t="s">
        <v>143</v>
      </c>
      <c r="H10" s="181" t="n">
        <v>90203</v>
      </c>
      <c r="I10" s="181" t="n">
        <v>4797</v>
      </c>
      <c r="J10" s="181"/>
      <c r="K10" s="181" t="n">
        <v>95000</v>
      </c>
      <c r="L10" s="181"/>
    </row>
    <row r="11" customFormat="false" ht="12.8" hidden="false" customHeight="false" outlineLevel="0" collapsed="false">
      <c r="A11" s="172" t="s">
        <v>18</v>
      </c>
      <c r="B11" s="172"/>
      <c r="C11" s="174"/>
      <c r="D11" s="174"/>
      <c r="E11" s="175"/>
      <c r="F11" s="175"/>
      <c r="G11" s="170" t="s">
        <v>19</v>
      </c>
      <c r="H11" s="176" t="n">
        <v>4661872</v>
      </c>
      <c r="I11" s="176" t="n">
        <v>428800</v>
      </c>
      <c r="J11" s="176"/>
      <c r="K11" s="176" t="n">
        <v>5090672</v>
      </c>
      <c r="L11" s="176"/>
    </row>
    <row r="12" customFormat="false" ht="12.8" hidden="false" customHeight="false" outlineLevel="0" collapsed="false">
      <c r="A12" s="177"/>
      <c r="B12" s="177"/>
      <c r="C12" s="178" t="s">
        <v>25</v>
      </c>
      <c r="D12" s="178"/>
      <c r="E12" s="179"/>
      <c r="F12" s="179"/>
      <c r="G12" s="180" t="s">
        <v>26</v>
      </c>
      <c r="H12" s="181" t="n">
        <v>4661872</v>
      </c>
      <c r="I12" s="181" t="n">
        <v>428800</v>
      </c>
      <c r="J12" s="181"/>
      <c r="K12" s="181" t="n">
        <v>5090672</v>
      </c>
      <c r="L12" s="181"/>
    </row>
    <row r="13" customFormat="false" ht="12.8" hidden="false" customHeight="false" outlineLevel="0" collapsed="false">
      <c r="A13" s="182"/>
      <c r="B13" s="182"/>
      <c r="C13" s="179"/>
      <c r="D13" s="179"/>
      <c r="E13" s="178" t="s">
        <v>156</v>
      </c>
      <c r="F13" s="178"/>
      <c r="G13" s="180" t="s">
        <v>157</v>
      </c>
      <c r="H13" s="181" t="n">
        <v>138290</v>
      </c>
      <c r="I13" s="181" t="n">
        <v>-5000</v>
      </c>
      <c r="J13" s="181"/>
      <c r="K13" s="181" t="n">
        <v>133290</v>
      </c>
      <c r="L13" s="181"/>
    </row>
    <row r="14" customFormat="false" ht="12.8" hidden="false" customHeight="false" outlineLevel="0" collapsed="false">
      <c r="A14" s="182"/>
      <c r="B14" s="182"/>
      <c r="C14" s="179"/>
      <c r="D14" s="179"/>
      <c r="E14" s="178" t="s">
        <v>158</v>
      </c>
      <c r="F14" s="178"/>
      <c r="G14" s="180" t="s">
        <v>159</v>
      </c>
      <c r="H14" s="181" t="n">
        <v>10725</v>
      </c>
      <c r="I14" s="181" t="n">
        <v>-3926</v>
      </c>
      <c r="J14" s="181"/>
      <c r="K14" s="181" t="n">
        <v>6799</v>
      </c>
      <c r="L14" s="181"/>
    </row>
    <row r="15" customFormat="false" ht="12.8" hidden="false" customHeight="false" outlineLevel="0" collapsed="false">
      <c r="A15" s="182"/>
      <c r="B15" s="182"/>
      <c r="C15" s="179"/>
      <c r="D15" s="179"/>
      <c r="E15" s="178" t="s">
        <v>160</v>
      </c>
      <c r="F15" s="178"/>
      <c r="G15" s="180" t="s">
        <v>161</v>
      </c>
      <c r="H15" s="181" t="n">
        <v>3174668</v>
      </c>
      <c r="I15" s="181" t="n">
        <v>-4274</v>
      </c>
      <c r="J15" s="181"/>
      <c r="K15" s="181" t="n">
        <v>3170394</v>
      </c>
      <c r="L15" s="181"/>
    </row>
    <row r="16" customFormat="false" ht="12.8" hidden="false" customHeight="false" outlineLevel="0" collapsed="false">
      <c r="A16" s="182"/>
      <c r="B16" s="182"/>
      <c r="C16" s="179"/>
      <c r="D16" s="179"/>
      <c r="E16" s="178" t="s">
        <v>140</v>
      </c>
      <c r="F16" s="178"/>
      <c r="G16" s="180" t="s">
        <v>141</v>
      </c>
      <c r="H16" s="181" t="n">
        <v>114954</v>
      </c>
      <c r="I16" s="181" t="n">
        <v>130200</v>
      </c>
      <c r="J16" s="181"/>
      <c r="K16" s="181" t="n">
        <v>245154</v>
      </c>
      <c r="L16" s="181"/>
    </row>
    <row r="17" customFormat="false" ht="12.8" hidden="false" customHeight="false" outlineLevel="0" collapsed="false">
      <c r="A17" s="182"/>
      <c r="B17" s="182"/>
      <c r="C17" s="179"/>
      <c r="D17" s="179"/>
      <c r="E17" s="178" t="s">
        <v>163</v>
      </c>
      <c r="F17" s="178"/>
      <c r="G17" s="180" t="s">
        <v>164</v>
      </c>
      <c r="H17" s="181" t="n">
        <v>87000</v>
      </c>
      <c r="I17" s="181" t="n">
        <v>41000</v>
      </c>
      <c r="J17" s="181"/>
      <c r="K17" s="181" t="n">
        <v>128000</v>
      </c>
      <c r="L17" s="181"/>
    </row>
    <row r="18" customFormat="false" ht="12.8" hidden="false" customHeight="false" outlineLevel="0" collapsed="false">
      <c r="A18" s="182"/>
      <c r="B18" s="182"/>
      <c r="C18" s="179"/>
      <c r="D18" s="179"/>
      <c r="E18" s="178" t="s">
        <v>165</v>
      </c>
      <c r="F18" s="178"/>
      <c r="G18" s="180" t="s">
        <v>166</v>
      </c>
      <c r="H18" s="181" t="n">
        <v>4500</v>
      </c>
      <c r="I18" s="181" t="n">
        <v>65000</v>
      </c>
      <c r="J18" s="181"/>
      <c r="K18" s="181" t="n">
        <v>69500</v>
      </c>
      <c r="L18" s="181"/>
    </row>
    <row r="19" customFormat="false" ht="12.8" hidden="false" customHeight="false" outlineLevel="0" collapsed="false">
      <c r="A19" s="182"/>
      <c r="B19" s="182"/>
      <c r="C19" s="179"/>
      <c r="D19" s="179"/>
      <c r="E19" s="178" t="s">
        <v>167</v>
      </c>
      <c r="F19" s="178"/>
      <c r="G19" s="180" t="s">
        <v>168</v>
      </c>
      <c r="H19" s="181" t="n">
        <v>18200</v>
      </c>
      <c r="I19" s="181" t="n">
        <v>10000</v>
      </c>
      <c r="J19" s="181"/>
      <c r="K19" s="181" t="n">
        <v>28200</v>
      </c>
      <c r="L19" s="181"/>
    </row>
    <row r="20" customFormat="false" ht="12.8" hidden="false" customHeight="false" outlineLevel="0" collapsed="false">
      <c r="A20" s="182"/>
      <c r="B20" s="182"/>
      <c r="C20" s="179"/>
      <c r="D20" s="179"/>
      <c r="E20" s="178" t="s">
        <v>142</v>
      </c>
      <c r="F20" s="178"/>
      <c r="G20" s="180" t="s">
        <v>143</v>
      </c>
      <c r="H20" s="181" t="n">
        <v>46700</v>
      </c>
      <c r="I20" s="181" t="n">
        <v>4800</v>
      </c>
      <c r="J20" s="181"/>
      <c r="K20" s="181" t="n">
        <v>51500</v>
      </c>
      <c r="L20" s="181"/>
    </row>
    <row r="21" customFormat="false" ht="12.8" hidden="false" customHeight="false" outlineLevel="0" collapsed="false">
      <c r="A21" s="182"/>
      <c r="B21" s="182"/>
      <c r="C21" s="179"/>
      <c r="D21" s="179"/>
      <c r="E21" s="178" t="s">
        <v>169</v>
      </c>
      <c r="F21" s="178"/>
      <c r="G21" s="180" t="s">
        <v>170</v>
      </c>
      <c r="H21" s="181" t="n">
        <v>9800</v>
      </c>
      <c r="I21" s="181" t="n">
        <v>3000</v>
      </c>
      <c r="J21" s="181"/>
      <c r="K21" s="181" t="n">
        <v>12800</v>
      </c>
      <c r="L21" s="181"/>
    </row>
    <row r="22" customFormat="false" ht="12.8" hidden="false" customHeight="false" outlineLevel="0" collapsed="false">
      <c r="A22" s="182"/>
      <c r="B22" s="182"/>
      <c r="C22" s="179"/>
      <c r="D22" s="179"/>
      <c r="E22" s="178" t="s">
        <v>171</v>
      </c>
      <c r="F22" s="178"/>
      <c r="G22" s="180" t="s">
        <v>172</v>
      </c>
      <c r="H22" s="181" t="n">
        <v>0</v>
      </c>
      <c r="I22" s="181" t="n">
        <v>188000</v>
      </c>
      <c r="J22" s="181"/>
      <c r="K22" s="181" t="n">
        <v>188000</v>
      </c>
      <c r="L22" s="181"/>
    </row>
    <row r="23" customFormat="false" ht="12.8" hidden="false" customHeight="false" outlineLevel="0" collapsed="false">
      <c r="A23" s="172" t="s">
        <v>179</v>
      </c>
      <c r="B23" s="172"/>
      <c r="C23" s="174"/>
      <c r="D23" s="174"/>
      <c r="E23" s="175"/>
      <c r="F23" s="175"/>
      <c r="G23" s="170" t="s">
        <v>180</v>
      </c>
      <c r="H23" s="176" t="n">
        <v>198000</v>
      </c>
      <c r="I23" s="176" t="n">
        <v>0</v>
      </c>
      <c r="J23" s="176"/>
      <c r="K23" s="176" t="n">
        <v>198000</v>
      </c>
      <c r="L23" s="176"/>
    </row>
    <row r="24" customFormat="false" ht="12.8" hidden="false" customHeight="false" outlineLevel="0" collapsed="false">
      <c r="A24" s="177"/>
      <c r="B24" s="177"/>
      <c r="C24" s="178" t="s">
        <v>182</v>
      </c>
      <c r="D24" s="178"/>
      <c r="E24" s="179"/>
      <c r="F24" s="179"/>
      <c r="G24" s="180" t="s">
        <v>183</v>
      </c>
      <c r="H24" s="181" t="n">
        <v>198000</v>
      </c>
      <c r="I24" s="181" t="n">
        <v>0</v>
      </c>
      <c r="J24" s="181"/>
      <c r="K24" s="181" t="n">
        <v>198000</v>
      </c>
      <c r="L24" s="181"/>
    </row>
    <row r="25" customFormat="false" ht="12.8" hidden="false" customHeight="false" outlineLevel="0" collapsed="false">
      <c r="A25" s="186"/>
      <c r="B25" s="186"/>
      <c r="C25" s="175"/>
      <c r="D25" s="175"/>
      <c r="E25" s="174" t="s">
        <v>184</v>
      </c>
      <c r="F25" s="174"/>
      <c r="G25" s="180" t="s">
        <v>185</v>
      </c>
      <c r="H25" s="181" t="n">
        <v>3325</v>
      </c>
      <c r="I25" s="187" t="n">
        <v>-49</v>
      </c>
      <c r="J25" s="187"/>
      <c r="K25" s="187" t="n">
        <v>3276</v>
      </c>
      <c r="L25" s="187"/>
    </row>
    <row r="26" customFormat="false" ht="12.8" hidden="false" customHeight="false" outlineLevel="0" collapsed="false">
      <c r="A26" s="186"/>
      <c r="B26" s="186"/>
      <c r="C26" s="175"/>
      <c r="D26" s="175"/>
      <c r="E26" s="174" t="s">
        <v>175</v>
      </c>
      <c r="F26" s="174"/>
      <c r="G26" s="180" t="s">
        <v>176</v>
      </c>
      <c r="H26" s="181" t="n">
        <v>722</v>
      </c>
      <c r="I26" s="187" t="n">
        <v>-158</v>
      </c>
      <c r="J26" s="187"/>
      <c r="K26" s="187" t="n">
        <v>564</v>
      </c>
      <c r="L26" s="187"/>
    </row>
    <row r="27" customFormat="false" ht="12.8" hidden="false" customHeight="false" outlineLevel="0" collapsed="false">
      <c r="A27" s="186"/>
      <c r="B27" s="186"/>
      <c r="C27" s="175"/>
      <c r="D27" s="175"/>
      <c r="E27" s="174" t="s">
        <v>186</v>
      </c>
      <c r="F27" s="174"/>
      <c r="G27" s="180" t="s">
        <v>187</v>
      </c>
      <c r="H27" s="181" t="n">
        <v>103</v>
      </c>
      <c r="I27" s="187" t="n">
        <v>-22</v>
      </c>
      <c r="J27" s="187"/>
      <c r="K27" s="187" t="n">
        <v>81</v>
      </c>
      <c r="L27" s="187"/>
    </row>
    <row r="28" customFormat="false" ht="12.8" hidden="false" customHeight="false" outlineLevel="0" collapsed="false">
      <c r="A28" s="186"/>
      <c r="B28" s="186"/>
      <c r="C28" s="175"/>
      <c r="D28" s="175"/>
      <c r="E28" s="174" t="s">
        <v>140</v>
      </c>
      <c r="F28" s="174"/>
      <c r="G28" s="180" t="s">
        <v>141</v>
      </c>
      <c r="H28" s="181" t="n">
        <v>3875</v>
      </c>
      <c r="I28" s="187" t="n">
        <v>-1577</v>
      </c>
      <c r="J28" s="187"/>
      <c r="K28" s="187" t="n">
        <v>2298</v>
      </c>
      <c r="L28" s="187"/>
    </row>
    <row r="29" customFormat="false" ht="12.8" hidden="false" customHeight="false" outlineLevel="0" collapsed="false">
      <c r="A29" s="182"/>
      <c r="B29" s="182"/>
      <c r="C29" s="179"/>
      <c r="D29" s="179"/>
      <c r="E29" s="178" t="s">
        <v>142</v>
      </c>
      <c r="F29" s="178"/>
      <c r="G29" s="180" t="s">
        <v>143</v>
      </c>
      <c r="H29" s="181" t="n">
        <v>63915</v>
      </c>
      <c r="I29" s="181" t="n">
        <v>1806</v>
      </c>
      <c r="J29" s="181"/>
      <c r="K29" s="181" t="n">
        <v>65721</v>
      </c>
      <c r="L29" s="181"/>
    </row>
    <row r="30" customFormat="false" ht="12.8" hidden="false" customHeight="false" outlineLevel="0" collapsed="false">
      <c r="A30" s="172" t="s">
        <v>51</v>
      </c>
      <c r="B30" s="172"/>
      <c r="C30" s="174"/>
      <c r="D30" s="174"/>
      <c r="E30" s="175"/>
      <c r="F30" s="175"/>
      <c r="G30" s="170" t="s">
        <v>52</v>
      </c>
      <c r="H30" s="176" t="n">
        <v>1011386</v>
      </c>
      <c r="I30" s="176" t="n">
        <v>-18466</v>
      </c>
      <c r="J30" s="176"/>
      <c r="K30" s="176" t="n">
        <v>992920</v>
      </c>
      <c r="L30" s="176"/>
    </row>
    <row r="31" customFormat="false" ht="12.8" hidden="false" customHeight="false" outlineLevel="0" collapsed="false">
      <c r="A31" s="177"/>
      <c r="B31" s="177"/>
      <c r="C31" s="178" t="s">
        <v>57</v>
      </c>
      <c r="D31" s="178"/>
      <c r="E31" s="179"/>
      <c r="F31" s="179"/>
      <c r="G31" s="180" t="s">
        <v>58</v>
      </c>
      <c r="H31" s="181" t="n">
        <v>366345</v>
      </c>
      <c r="I31" s="181" t="n">
        <v>-18466</v>
      </c>
      <c r="J31" s="181"/>
      <c r="K31" s="181" t="n">
        <v>347879</v>
      </c>
      <c r="L31" s="181"/>
    </row>
    <row r="32" customFormat="false" ht="12.8" hidden="false" customHeight="false" outlineLevel="0" collapsed="false">
      <c r="A32" s="182"/>
      <c r="B32" s="182"/>
      <c r="C32" s="179"/>
      <c r="D32" s="179"/>
      <c r="E32" s="178" t="s">
        <v>225</v>
      </c>
      <c r="F32" s="178"/>
      <c r="G32" s="180" t="s">
        <v>226</v>
      </c>
      <c r="H32" s="181" t="n">
        <v>366345</v>
      </c>
      <c r="I32" s="181" t="n">
        <v>-18466</v>
      </c>
      <c r="J32" s="181"/>
      <c r="K32" s="181" t="n">
        <v>347879</v>
      </c>
      <c r="L32" s="181"/>
    </row>
    <row r="34" customFormat="false" ht="12.8" hidden="false" customHeight="false" outlineLevel="0" collapsed="false">
      <c r="A34" s="10" t="s">
        <v>370</v>
      </c>
      <c r="B34" s="10"/>
      <c r="C34" s="10"/>
      <c r="D34" s="10"/>
      <c r="E34" s="10"/>
      <c r="F34" s="10"/>
      <c r="G34" s="10"/>
      <c r="H34" s="181" t="n">
        <v>12158930.01</v>
      </c>
      <c r="I34" s="17" t="n">
        <v>410334</v>
      </c>
      <c r="J34" s="17"/>
      <c r="K34" s="17" t="n">
        <v>12569264.01</v>
      </c>
      <c r="L34" s="17"/>
    </row>
    <row r="36" customFormat="false" ht="12.8" hidden="false" customHeight="false" outlineLevel="0" collapsed="false">
      <c r="A36" s="183" t="s">
        <v>371</v>
      </c>
      <c r="B36" s="183"/>
      <c r="C36" s="183"/>
      <c r="J36" s="181" t="s">
        <v>372</v>
      </c>
      <c r="K36" s="181"/>
      <c r="L36" s="181"/>
    </row>
  </sheetData>
  <mergeCells count="142">
    <mergeCell ref="B2:L2"/>
    <mergeCell ref="A3:K3"/>
    <mergeCell ref="A5:B5"/>
    <mergeCell ref="C5:D5"/>
    <mergeCell ref="E5:F5"/>
    <mergeCell ref="I5:J5"/>
    <mergeCell ref="K5:L5"/>
    <mergeCell ref="A7:B7"/>
    <mergeCell ref="C7:D7"/>
    <mergeCell ref="E7:F7"/>
    <mergeCell ref="I7:J7"/>
    <mergeCell ref="K7:L7"/>
    <mergeCell ref="A8:B8"/>
    <mergeCell ref="C8:D8"/>
    <mergeCell ref="E8:F8"/>
    <mergeCell ref="I8:J8"/>
    <mergeCell ref="K8:L8"/>
    <mergeCell ref="A9:B9"/>
    <mergeCell ref="C9:D9"/>
    <mergeCell ref="E9:F9"/>
    <mergeCell ref="I9:J9"/>
    <mergeCell ref="K9:L9"/>
    <mergeCell ref="A10:B10"/>
    <mergeCell ref="C10:D10"/>
    <mergeCell ref="E10:F10"/>
    <mergeCell ref="I10:J10"/>
    <mergeCell ref="K10:L10"/>
    <mergeCell ref="A11:B11"/>
    <mergeCell ref="C11:D11"/>
    <mergeCell ref="E11:F11"/>
    <mergeCell ref="I11:J11"/>
    <mergeCell ref="K11:L11"/>
    <mergeCell ref="A12:B12"/>
    <mergeCell ref="C12:D12"/>
    <mergeCell ref="E12:F12"/>
    <mergeCell ref="I12:J12"/>
    <mergeCell ref="K12:L12"/>
    <mergeCell ref="A13:B13"/>
    <mergeCell ref="C13:D13"/>
    <mergeCell ref="E13:F13"/>
    <mergeCell ref="I13:J13"/>
    <mergeCell ref="K13:L13"/>
    <mergeCell ref="A14:B14"/>
    <mergeCell ref="C14:D14"/>
    <mergeCell ref="E14:F14"/>
    <mergeCell ref="I14:J14"/>
    <mergeCell ref="K14:L14"/>
    <mergeCell ref="A15:B15"/>
    <mergeCell ref="C15:D15"/>
    <mergeCell ref="E15:F15"/>
    <mergeCell ref="I15:J15"/>
    <mergeCell ref="K15:L15"/>
    <mergeCell ref="A16:B16"/>
    <mergeCell ref="C16:D16"/>
    <mergeCell ref="E16:F16"/>
    <mergeCell ref="I16:J16"/>
    <mergeCell ref="K16:L16"/>
    <mergeCell ref="A17:B17"/>
    <mergeCell ref="C17:D17"/>
    <mergeCell ref="E17:F17"/>
    <mergeCell ref="I17:J17"/>
    <mergeCell ref="K17:L17"/>
    <mergeCell ref="A18:B18"/>
    <mergeCell ref="C18:D18"/>
    <mergeCell ref="E18:F18"/>
    <mergeCell ref="I18:J18"/>
    <mergeCell ref="K18:L18"/>
    <mergeCell ref="A19:B19"/>
    <mergeCell ref="C19:D19"/>
    <mergeCell ref="E19:F19"/>
    <mergeCell ref="I19:J19"/>
    <mergeCell ref="K19:L19"/>
    <mergeCell ref="A20:B20"/>
    <mergeCell ref="C20:D20"/>
    <mergeCell ref="E20:F20"/>
    <mergeCell ref="I20:J20"/>
    <mergeCell ref="K20:L20"/>
    <mergeCell ref="A21:B21"/>
    <mergeCell ref="C21:D21"/>
    <mergeCell ref="E21:F21"/>
    <mergeCell ref="I21:J21"/>
    <mergeCell ref="K21:L21"/>
    <mergeCell ref="A22:B22"/>
    <mergeCell ref="C22:D22"/>
    <mergeCell ref="E22:F22"/>
    <mergeCell ref="I22:J22"/>
    <mergeCell ref="K22:L22"/>
    <mergeCell ref="A23:B23"/>
    <mergeCell ref="C23:D23"/>
    <mergeCell ref="E23:F23"/>
    <mergeCell ref="I23:J23"/>
    <mergeCell ref="K23:L23"/>
    <mergeCell ref="A24:B24"/>
    <mergeCell ref="C24:D24"/>
    <mergeCell ref="E24:F24"/>
    <mergeCell ref="I24:J24"/>
    <mergeCell ref="K24:L24"/>
    <mergeCell ref="A25:B25"/>
    <mergeCell ref="C25:D25"/>
    <mergeCell ref="E25:F25"/>
    <mergeCell ref="I25:J25"/>
    <mergeCell ref="K25:L25"/>
    <mergeCell ref="A26:B26"/>
    <mergeCell ref="C26:D26"/>
    <mergeCell ref="E26:F26"/>
    <mergeCell ref="I26:J26"/>
    <mergeCell ref="K26:L26"/>
    <mergeCell ref="A27:B27"/>
    <mergeCell ref="C27:D27"/>
    <mergeCell ref="E27:F27"/>
    <mergeCell ref="I27:J27"/>
    <mergeCell ref="K27:L27"/>
    <mergeCell ref="A28:B28"/>
    <mergeCell ref="C28:D28"/>
    <mergeCell ref="E28:F28"/>
    <mergeCell ref="I28:J28"/>
    <mergeCell ref="K28:L28"/>
    <mergeCell ref="A29:B29"/>
    <mergeCell ref="C29:D29"/>
    <mergeCell ref="E29:F29"/>
    <mergeCell ref="I29:J29"/>
    <mergeCell ref="K29:L29"/>
    <mergeCell ref="A30:B30"/>
    <mergeCell ref="C30:D30"/>
    <mergeCell ref="E30:F30"/>
    <mergeCell ref="I30:J30"/>
    <mergeCell ref="K30:L30"/>
    <mergeCell ref="A31:B31"/>
    <mergeCell ref="C31:D31"/>
    <mergeCell ref="E31:F31"/>
    <mergeCell ref="I31:J31"/>
    <mergeCell ref="K31:L31"/>
    <mergeCell ref="A32:B32"/>
    <mergeCell ref="C32:D32"/>
    <mergeCell ref="E32:F32"/>
    <mergeCell ref="I32:J32"/>
    <mergeCell ref="K32:L32"/>
    <mergeCell ref="A34:G34"/>
    <mergeCell ref="I34:J34"/>
    <mergeCell ref="K34:L34"/>
    <mergeCell ref="A36:C36"/>
    <mergeCell ref="J36:L3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4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4" activeCellId="0" sqref="E14"/>
    </sheetView>
  </sheetViews>
  <sheetFormatPr defaultColWidth="9.06640625" defaultRowHeight="14.65" zeroHeight="false" outlineLevelRow="0" outlineLevelCol="0"/>
  <cols>
    <col collapsed="false" customWidth="true" hidden="false" outlineLevel="0" max="1" min="1" style="188" width="4.7"/>
    <col collapsed="false" customWidth="true" hidden="false" outlineLevel="0" max="2" min="2" style="188" width="44.51"/>
    <col collapsed="false" customWidth="true" hidden="false" outlineLevel="0" max="3" min="3" style="188" width="14.12"/>
    <col collapsed="false" customWidth="true" hidden="false" outlineLevel="0" max="4" min="4" style="188" width="20.11"/>
    <col collapsed="false" customWidth="true" hidden="false" outlineLevel="0" max="5" min="5" style="188" width="15.27"/>
    <col collapsed="false" customWidth="true" hidden="false" outlineLevel="0" max="6" min="6" style="189" width="19.68"/>
    <col collapsed="false" customWidth="true" hidden="false" outlineLevel="0" max="7" min="7" style="1" width="9.69"/>
    <col collapsed="false" customWidth="false" hidden="false" outlineLevel="0" max="1024" min="8" style="1" width="9.05"/>
  </cols>
  <sheetData>
    <row r="1" customFormat="false" ht="12" hidden="false" customHeight="true" outlineLevel="0" collapsed="false">
      <c r="F1" s="190"/>
    </row>
    <row r="2" customFormat="false" ht="20.25" hidden="false" customHeight="true" outlineLevel="0" collapsed="false">
      <c r="A2" s="191" t="s">
        <v>374</v>
      </c>
      <c r="B2" s="191"/>
      <c r="C2" s="191"/>
      <c r="D2" s="191"/>
      <c r="E2" s="192"/>
      <c r="F2" s="193"/>
    </row>
    <row r="3" customFormat="false" ht="8.25" hidden="false" customHeight="true" outlineLevel="0" collapsed="false">
      <c r="A3" s="194"/>
      <c r="B3" s="194"/>
      <c r="C3" s="194"/>
      <c r="D3" s="194"/>
      <c r="E3" s="194"/>
      <c r="F3" s="194"/>
    </row>
    <row r="4" customFormat="false" ht="15.8" hidden="false" customHeight="true" outlineLevel="0" collapsed="false">
      <c r="A4" s="195" t="s">
        <v>375</v>
      </c>
      <c r="B4" s="196" t="s">
        <v>366</v>
      </c>
      <c r="C4" s="197" t="s">
        <v>376</v>
      </c>
      <c r="D4" s="198"/>
      <c r="E4" s="199"/>
      <c r="F4" s="200"/>
    </row>
    <row r="5" customFormat="false" ht="15.8" hidden="false" customHeight="true" outlineLevel="0" collapsed="false">
      <c r="A5" s="195"/>
      <c r="B5" s="196"/>
      <c r="C5" s="197"/>
      <c r="D5" s="201" t="s">
        <v>377</v>
      </c>
      <c r="E5" s="199"/>
      <c r="F5" s="200"/>
    </row>
    <row r="6" customFormat="false" ht="15.8" hidden="false" customHeight="false" outlineLevel="0" collapsed="false">
      <c r="A6" s="195"/>
      <c r="B6" s="196"/>
      <c r="C6" s="197"/>
      <c r="D6" s="201"/>
      <c r="E6" s="199"/>
      <c r="F6" s="200"/>
    </row>
    <row r="7" customFormat="false" ht="15.8" hidden="false" customHeight="false" outlineLevel="0" collapsed="false">
      <c r="A7" s="202" t="n">
        <v>1</v>
      </c>
      <c r="B7" s="203" t="n">
        <v>2</v>
      </c>
      <c r="C7" s="203" t="n">
        <v>3</v>
      </c>
      <c r="D7" s="204" t="n">
        <v>4</v>
      </c>
      <c r="E7" s="199"/>
      <c r="F7" s="200"/>
    </row>
    <row r="8" customFormat="false" ht="17" hidden="false" customHeight="false" outlineLevel="0" collapsed="false">
      <c r="A8" s="205" t="s">
        <v>378</v>
      </c>
      <c r="B8" s="206" t="s">
        <v>379</v>
      </c>
      <c r="C8" s="207"/>
      <c r="D8" s="208" t="n">
        <v>102009585.01</v>
      </c>
      <c r="E8" s="199"/>
      <c r="F8" s="200"/>
    </row>
    <row r="9" customFormat="false" ht="17" hidden="false" customHeight="false" outlineLevel="0" collapsed="false">
      <c r="A9" s="205" t="s">
        <v>380</v>
      </c>
      <c r="B9" s="206" t="s">
        <v>292</v>
      </c>
      <c r="C9" s="207"/>
      <c r="D9" s="208" t="n">
        <v>102035585.01</v>
      </c>
      <c r="E9" s="199"/>
      <c r="F9" s="209"/>
    </row>
    <row r="10" customFormat="false" ht="17" hidden="false" customHeight="false" outlineLevel="0" collapsed="false">
      <c r="A10" s="205"/>
      <c r="B10" s="206" t="s">
        <v>381</v>
      </c>
      <c r="C10" s="207"/>
      <c r="D10" s="210"/>
      <c r="E10" s="199"/>
      <c r="F10" s="200"/>
    </row>
    <row r="11" customFormat="false" ht="17" hidden="false" customHeight="false" outlineLevel="0" collapsed="false">
      <c r="A11" s="205"/>
      <c r="B11" s="206" t="s">
        <v>382</v>
      </c>
      <c r="C11" s="207"/>
      <c r="D11" s="210" t="n">
        <f aca="false">D8-D9</f>
        <v>-26000</v>
      </c>
      <c r="E11" s="199"/>
      <c r="F11" s="200"/>
    </row>
    <row r="12" customFormat="false" ht="17" hidden="false" customHeight="false" outlineLevel="0" collapsed="false">
      <c r="A12" s="211" t="s">
        <v>383</v>
      </c>
      <c r="B12" s="212" t="s">
        <v>384</v>
      </c>
      <c r="C12" s="207"/>
      <c r="D12" s="210" t="n">
        <f aca="false">D13-D22</f>
        <v>26000</v>
      </c>
      <c r="E12" s="199"/>
      <c r="F12" s="200"/>
      <c r="G12" s="213"/>
    </row>
    <row r="13" customFormat="false" ht="17" hidden="false" customHeight="false" outlineLevel="0" collapsed="false">
      <c r="A13" s="211" t="s">
        <v>385</v>
      </c>
      <c r="B13" s="211"/>
      <c r="C13" s="207"/>
      <c r="D13" s="214" t="n">
        <f aca="false">SUM(D14:D21)</f>
        <v>1100000</v>
      </c>
      <c r="E13" s="199"/>
      <c r="F13" s="200"/>
    </row>
    <row r="14" customFormat="false" ht="17" hidden="false" customHeight="false" outlineLevel="0" collapsed="false">
      <c r="A14" s="205" t="s">
        <v>378</v>
      </c>
      <c r="B14" s="206" t="s">
        <v>386</v>
      </c>
      <c r="C14" s="207" t="s">
        <v>387</v>
      </c>
      <c r="D14" s="210"/>
      <c r="E14" s="199"/>
      <c r="F14" s="200"/>
    </row>
    <row r="15" customFormat="false" ht="25.35" hidden="false" customHeight="false" outlineLevel="0" collapsed="false">
      <c r="A15" s="205" t="s">
        <v>380</v>
      </c>
      <c r="B15" s="215" t="s">
        <v>388</v>
      </c>
      <c r="C15" s="207" t="s">
        <v>389</v>
      </c>
      <c r="D15" s="210"/>
      <c r="E15" s="199"/>
      <c r="F15" s="200"/>
    </row>
    <row r="16" customFormat="false" ht="17" hidden="false" customHeight="false" outlineLevel="0" collapsed="false">
      <c r="A16" s="205" t="s">
        <v>390</v>
      </c>
      <c r="B16" s="206" t="s">
        <v>391</v>
      </c>
      <c r="C16" s="207" t="s">
        <v>392</v>
      </c>
      <c r="D16" s="210"/>
      <c r="E16" s="199"/>
      <c r="F16" s="200"/>
    </row>
    <row r="17" customFormat="false" ht="17" hidden="false" customHeight="false" outlineLevel="0" collapsed="false">
      <c r="A17" s="205" t="s">
        <v>393</v>
      </c>
      <c r="B17" s="206" t="s">
        <v>394</v>
      </c>
      <c r="C17" s="216" t="s">
        <v>395</v>
      </c>
      <c r="D17" s="210"/>
      <c r="E17" s="199"/>
      <c r="F17" s="200"/>
    </row>
    <row r="18" customFormat="false" ht="17" hidden="false" customHeight="false" outlineLevel="0" collapsed="false">
      <c r="A18" s="205" t="s">
        <v>396</v>
      </c>
      <c r="B18" s="206" t="s">
        <v>397</v>
      </c>
      <c r="C18" s="207" t="s">
        <v>398</v>
      </c>
      <c r="D18" s="210"/>
      <c r="E18" s="217"/>
      <c r="F18" s="200"/>
    </row>
    <row r="19" customFormat="false" ht="17" hidden="false" customHeight="false" outlineLevel="0" collapsed="false">
      <c r="A19" s="205" t="s">
        <v>399</v>
      </c>
      <c r="B19" s="206" t="s">
        <v>400</v>
      </c>
      <c r="C19" s="207" t="s">
        <v>401</v>
      </c>
      <c r="D19" s="210"/>
      <c r="E19" s="199"/>
      <c r="F19" s="209"/>
    </row>
    <row r="20" customFormat="false" ht="17" hidden="false" customHeight="false" outlineLevel="0" collapsed="false">
      <c r="A20" s="205" t="s">
        <v>402</v>
      </c>
      <c r="B20" s="206" t="s">
        <v>403</v>
      </c>
      <c r="C20" s="207" t="s">
        <v>404</v>
      </c>
      <c r="D20" s="210"/>
      <c r="E20" s="199"/>
      <c r="F20" s="200"/>
    </row>
    <row r="21" customFormat="false" ht="17" hidden="false" customHeight="false" outlineLevel="0" collapsed="false">
      <c r="A21" s="205" t="s">
        <v>405</v>
      </c>
      <c r="B21" s="206" t="s">
        <v>406</v>
      </c>
      <c r="C21" s="207" t="s">
        <v>407</v>
      </c>
      <c r="D21" s="210" t="n">
        <v>1100000</v>
      </c>
      <c r="E21" s="218"/>
      <c r="F21" s="200"/>
    </row>
    <row r="22" customFormat="false" ht="17" hidden="false" customHeight="false" outlineLevel="0" collapsed="false">
      <c r="A22" s="211" t="s">
        <v>408</v>
      </c>
      <c r="B22" s="211"/>
      <c r="C22" s="207"/>
      <c r="D22" s="214" t="n">
        <f aca="false">SUM(D23:D29)</f>
        <v>1074000</v>
      </c>
      <c r="E22" s="218"/>
      <c r="F22" s="200"/>
    </row>
    <row r="23" customFormat="false" ht="17" hidden="false" customHeight="false" outlineLevel="0" collapsed="false">
      <c r="A23" s="205" t="s">
        <v>378</v>
      </c>
      <c r="B23" s="206" t="s">
        <v>409</v>
      </c>
      <c r="C23" s="207" t="s">
        <v>410</v>
      </c>
      <c r="D23" s="210" t="n">
        <v>1074000</v>
      </c>
      <c r="E23" s="218"/>
      <c r="F23" s="200"/>
    </row>
    <row r="24" customFormat="false" ht="36.55" hidden="false" customHeight="false" outlineLevel="0" collapsed="false">
      <c r="A24" s="205" t="n">
        <v>2</v>
      </c>
      <c r="B24" s="215" t="s">
        <v>411</v>
      </c>
      <c r="C24" s="207" t="s">
        <v>412</v>
      </c>
      <c r="D24" s="210"/>
      <c r="E24" s="218"/>
      <c r="F24" s="200"/>
    </row>
    <row r="25" customFormat="false" ht="17" hidden="false" customHeight="false" outlineLevel="0" collapsed="false">
      <c r="A25" s="205" t="n">
        <v>3</v>
      </c>
      <c r="B25" s="206" t="s">
        <v>413</v>
      </c>
      <c r="C25" s="207" t="s">
        <v>414</v>
      </c>
      <c r="D25" s="210"/>
      <c r="E25" s="218"/>
      <c r="F25" s="200"/>
    </row>
    <row r="26" customFormat="false" ht="17" hidden="false" customHeight="false" outlineLevel="0" collapsed="false">
      <c r="A26" s="205" t="n">
        <v>4</v>
      </c>
      <c r="B26" s="206" t="s">
        <v>415</v>
      </c>
      <c r="C26" s="207" t="s">
        <v>416</v>
      </c>
      <c r="D26" s="210"/>
      <c r="E26" s="218"/>
      <c r="F26" s="200"/>
    </row>
    <row r="27" customFormat="false" ht="17" hidden="false" customHeight="false" outlineLevel="0" collapsed="false">
      <c r="A27" s="205" t="n">
        <v>5</v>
      </c>
      <c r="B27" s="206" t="s">
        <v>417</v>
      </c>
      <c r="C27" s="207" t="s">
        <v>418</v>
      </c>
      <c r="D27" s="210"/>
      <c r="E27" s="219"/>
      <c r="F27" s="200"/>
    </row>
    <row r="28" customFormat="false" ht="17" hidden="false" customHeight="false" outlineLevel="0" collapsed="false">
      <c r="A28" s="205" t="n">
        <v>6</v>
      </c>
      <c r="B28" s="206" t="s">
        <v>419</v>
      </c>
      <c r="C28" s="207" t="s">
        <v>420</v>
      </c>
      <c r="D28" s="210"/>
      <c r="E28" s="219"/>
      <c r="F28" s="220"/>
    </row>
    <row r="29" customFormat="false" ht="17" hidden="false" customHeight="false" outlineLevel="0" collapsed="false">
      <c r="A29" s="221" t="n">
        <v>7</v>
      </c>
      <c r="B29" s="222" t="s">
        <v>421</v>
      </c>
      <c r="C29" s="223" t="s">
        <v>422</v>
      </c>
      <c r="D29" s="224"/>
      <c r="E29" s="219"/>
      <c r="F29" s="220"/>
    </row>
    <row r="30" customFormat="false" ht="14.65" hidden="false" customHeight="false" outlineLevel="0" collapsed="false">
      <c r="A30" s="225"/>
      <c r="B30" s="219"/>
      <c r="C30" s="219"/>
      <c r="D30" s="219"/>
      <c r="E30" s="219"/>
      <c r="F30" s="220"/>
    </row>
    <row r="31" customFormat="false" ht="14.65" hidden="false" customHeight="false" outlineLevel="0" collapsed="false">
      <c r="A31" s="225"/>
      <c r="B31" s="219"/>
      <c r="C31" s="219"/>
      <c r="D31" s="219"/>
      <c r="E31" s="219"/>
      <c r="F31" s="220"/>
    </row>
    <row r="32" customFormat="false" ht="14.65" hidden="false" customHeight="false" outlineLevel="0" collapsed="false">
      <c r="A32" s="193"/>
      <c r="F32" s="220"/>
    </row>
    <row r="33" customFormat="false" ht="14.65" hidden="false" customHeight="false" outlineLevel="0" collapsed="false">
      <c r="A33" s="193"/>
    </row>
    <row r="34" customFormat="false" ht="14.65" hidden="false" customHeight="false" outlineLevel="0" collapsed="false">
      <c r="A34" s="193"/>
    </row>
    <row r="35" customFormat="false" ht="14.65" hidden="false" customHeight="false" outlineLevel="0" collapsed="false">
      <c r="A35" s="193"/>
    </row>
    <row r="36" customFormat="false" ht="14.65" hidden="false" customHeight="false" outlineLevel="0" collapsed="false">
      <c r="A36" s="193"/>
    </row>
    <row r="37" customFormat="false" ht="14.65" hidden="false" customHeight="false" outlineLevel="0" collapsed="false">
      <c r="A37" s="193"/>
    </row>
    <row r="38" customFormat="false" ht="14.65" hidden="false" customHeight="false" outlineLevel="0" collapsed="false">
      <c r="A38" s="193"/>
    </row>
    <row r="39" customFormat="false" ht="14.65" hidden="false" customHeight="false" outlineLevel="0" collapsed="false">
      <c r="A39" s="193"/>
    </row>
    <row r="40" customFormat="false" ht="14.65" hidden="false" customHeight="false" outlineLevel="0" collapsed="false">
      <c r="A40" s="193"/>
    </row>
    <row r="41" customFormat="false" ht="14.65" hidden="false" customHeight="false" outlineLevel="0" collapsed="false">
      <c r="A41" s="193"/>
    </row>
    <row r="42" customFormat="false" ht="14.65" hidden="false" customHeight="false" outlineLevel="0" collapsed="false">
      <c r="A42" s="193"/>
    </row>
    <row r="43" customFormat="false" ht="14.65" hidden="false" customHeight="false" outlineLevel="0" collapsed="false">
      <c r="A43" s="193"/>
    </row>
    <row r="44" customFormat="false" ht="14.65" hidden="false" customHeight="false" outlineLevel="0" collapsed="false">
      <c r="A44" s="193"/>
    </row>
  </sheetData>
  <mergeCells count="7">
    <mergeCell ref="A2:D2"/>
    <mergeCell ref="A4:A6"/>
    <mergeCell ref="B4:B6"/>
    <mergeCell ref="C4:C6"/>
    <mergeCell ref="D5:D6"/>
    <mergeCell ref="A13:B13"/>
    <mergeCell ref="A22:B2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2020-11-12T08:01:14Z</dcterms:created>
  <dc:creator/>
  <dc:description/>
  <dc:language>pl-PL</dc:language>
  <cp:lastModifiedBy/>
  <dcterms:modified xsi:type="dcterms:W3CDTF">2020-11-12T08:09:12Z</dcterms:modified>
  <cp:revision>3</cp:revision>
  <dc:subject/>
  <dc:title/>
</cp:coreProperties>
</file>